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7"/>
  </bookViews>
  <sheets>
    <sheet name="2025.1汇总" sheetId="2" r:id="rId1"/>
    <sheet name="2025.2汇总" sheetId="4" r:id="rId2"/>
    <sheet name="2025.3汇总" sheetId="6" r:id="rId3"/>
    <sheet name="2025.4汇总" sheetId="8" r:id="rId4"/>
    <sheet name="2025.5汇总" sheetId="11" r:id="rId5"/>
    <sheet name="2025.6汇总" sheetId="13" r:id="rId6"/>
    <sheet name="2025.7汇总" sheetId="15" r:id="rId7"/>
    <sheet name="2025.8汇总" sheetId="17" r:id="rId8"/>
    <sheet name="2025.9汇总" sheetId="19" r:id="rId9"/>
    <sheet name="2025.10汇总" sheetId="21" r:id="rId10"/>
    <sheet name="2025.11汇总" sheetId="23" r:id="rId11"/>
    <sheet name="2025.12汇总" sheetId="25" r:id="rId12"/>
  </sheets>
  <externalReferences>
    <externalReference r:id="rId13"/>
  </externalReferences>
  <definedNames>
    <definedName name="Town">[1]区域信息表!$A$1:$Q$1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<sst xmlns="http://schemas.openxmlformats.org/spreadsheetml/2006/main" count="510" uniqueCount="52">
  <si>
    <t>2025年1月份安义县乔乐乡高龄老人生活补贴累计发放汇总表</t>
  </si>
  <si>
    <t>填报单位（盖章）：</t>
  </si>
  <si>
    <t>单位：人、元</t>
  </si>
  <si>
    <t>填报日期：</t>
  </si>
  <si>
    <t>2025年 1月 2 日</t>
  </si>
  <si>
    <t>村别</t>
  </si>
  <si>
    <t>80--89周岁享受生活补贴情况</t>
  </si>
  <si>
    <t>90--99周岁享受生活补贴情况</t>
  </si>
  <si>
    <t>100周岁以上享受生活补贴情况</t>
  </si>
  <si>
    <t>当月总人数</t>
  </si>
  <si>
    <t>当月应发金额</t>
  </si>
  <si>
    <t>当月应发人数</t>
  </si>
  <si>
    <t>月新增人数</t>
  </si>
  <si>
    <t>月停发人数</t>
  </si>
  <si>
    <t>需补发月数</t>
  </si>
  <si>
    <t>当月补发金额</t>
  </si>
  <si>
    <t>前泽村</t>
  </si>
  <si>
    <t>乔乐村</t>
  </si>
  <si>
    <t>马溪村</t>
  </si>
  <si>
    <t>社坑村</t>
  </si>
  <si>
    <t>石湖村</t>
  </si>
  <si>
    <t>林场</t>
  </si>
  <si>
    <t>方岗社区</t>
  </si>
  <si>
    <t>合计</t>
  </si>
  <si>
    <t>总发
放人数</t>
  </si>
  <si>
    <t>总新增
人数</t>
  </si>
  <si>
    <t>总停
发人数</t>
  </si>
  <si>
    <t>总补发
金额</t>
  </si>
  <si>
    <t>经办人：                             审核人：                             业务分管领导：</t>
  </si>
  <si>
    <t>2025年2月份安义县乔乐乡高龄老人生活补贴累计发放汇总表</t>
  </si>
  <si>
    <t>2025年 2月 6 日</t>
  </si>
  <si>
    <t>2025年3月份安义县乔乐乡高龄老人生活补贴累计发放汇总表</t>
  </si>
  <si>
    <t>2025年 3月 4 日</t>
  </si>
  <si>
    <t>2025年4月份安义县乔乐乡高龄老人生活补贴累计发放汇总表</t>
  </si>
  <si>
    <t>2025年 4月 3 日</t>
  </si>
  <si>
    <t>2025年5月份安义县乔乐乡高龄老人生活补贴累计发放汇总表</t>
  </si>
  <si>
    <t>2025年 5月 6 日</t>
  </si>
  <si>
    <t>2025年6月份安义县乔乐乡高龄老人生活补贴累计发放汇总表</t>
  </si>
  <si>
    <t>2025年 6月 4 日</t>
  </si>
  <si>
    <t>2025年7月份安义县乔乐乡高龄老人生活补贴累计发放汇总表</t>
  </si>
  <si>
    <t>2025年 7月 4 日</t>
  </si>
  <si>
    <t xml:space="preserve">  </t>
  </si>
  <si>
    <t>2025年8月份安义县乔乐乡高龄老人生活补贴累计发放汇总表</t>
  </si>
  <si>
    <t>2025年 8月 5 日</t>
  </si>
  <si>
    <t>2025年9月份安义县乔乐乡高龄老人生活补贴累计发放汇总表</t>
  </si>
  <si>
    <t>2025年 9月 5 日</t>
  </si>
  <si>
    <t>2025年10月份安义县乔乐乡高龄老人生活补贴累计发放汇总表</t>
  </si>
  <si>
    <t>2025年 10月 10 日</t>
  </si>
  <si>
    <t>2025年11月份安义县乔乐乡高龄老人生活补贴累计发放汇总表</t>
  </si>
  <si>
    <t>2025年 11月 5 日</t>
  </si>
  <si>
    <t>2025年12月份安义县乔乐乡高龄老人生活补贴累计发放汇总表</t>
  </si>
  <si>
    <t>2025年 12月 1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</si>
</sst>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24"/>
      <name val="新宋体"/>
      <charset val="134"/>
    </font>
    <font>
      <sz val="11"/>
      <name val="新宋体"/>
      <charset val="134"/>
    </font>
    <font>
      <b/>
      <sz val="11"/>
      <name val="新宋体"/>
      <charset val="134"/>
    </font>
    <font>
      <b/>
      <sz val="12"/>
      <name val="新宋体"/>
      <charset val="134"/>
    </font>
    <font>
      <b/>
      <sz val="10"/>
      <name val="新宋体"/>
      <charset val="134"/>
    </font>
    <font>
      <b/>
      <sz val="10"/>
      <color indexed="8"/>
      <name val="新宋体"/>
      <charset val="134"/>
    </font>
    <font>
      <sz val="10"/>
      <color indexed="8"/>
      <name val="新宋体"/>
      <charset val="134"/>
    </font>
    <font>
      <sz val="12"/>
      <name val="宋体"/>
      <charset val="134"/>
    </font>
    <font>
      <sz val="10"/>
      <name val="新宋体"/>
      <charset val="134"/>
    </font>
    <font>
      <sz val="12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49" applyFont="1" applyAlignment="1">
      <alignment horizontal="center" vertical="center"/>
    </xf>
    <xf numFmtId="0" fontId="5" fillId="0" borderId="0" xfId="49" applyFont="1" applyAlignment="1">
      <alignment horizontal="left" vertical="center"/>
    </xf>
    <xf numFmtId="0" fontId="5" fillId="0" borderId="0" xfId="49" applyFont="1" applyBorder="1" applyAlignment="1">
      <alignment vertical="center"/>
    </xf>
    <xf numFmtId="0" fontId="5" fillId="0" borderId="0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6" fillId="0" borderId="1" xfId="49" applyFont="1" applyBorder="1" applyAlignment="1">
      <alignment horizontal="center" vertical="center"/>
    </xf>
    <xf numFmtId="176" fontId="6" fillId="0" borderId="1" xfId="49" applyNumberFormat="1" applyFont="1" applyBorder="1" applyAlignment="1">
      <alignment horizontal="left" vertical="center"/>
    </xf>
    <xf numFmtId="0" fontId="7" fillId="0" borderId="2" xfId="49" applyFont="1" applyBorder="1" applyAlignment="1">
      <alignment horizontal="center" vertical="center"/>
    </xf>
    <xf numFmtId="0" fontId="7" fillId="0" borderId="3" xfId="49" applyFont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/>
    </xf>
    <xf numFmtId="0" fontId="9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8" fillId="0" borderId="2" xfId="5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5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2" xfId="49" applyFont="1" applyFill="1" applyBorder="1" applyAlignment="1">
      <alignment horizontal="center" vertical="center"/>
    </xf>
    <xf numFmtId="0" fontId="8" fillId="0" borderId="2" xfId="49" applyFont="1" applyFill="1" applyBorder="1" applyAlignment="1">
      <alignment horizontal="center" vertical="center"/>
    </xf>
    <xf numFmtId="0" fontId="12" fillId="0" borderId="2" xfId="49" applyFont="1" applyBorder="1" applyAlignment="1">
      <alignment horizontal="center" vertical="center"/>
    </xf>
    <xf numFmtId="0" fontId="8" fillId="0" borderId="2" xfId="49" applyFont="1" applyBorder="1" applyAlignment="1">
      <alignment vertical="center" wrapText="1"/>
    </xf>
    <xf numFmtId="0" fontId="12" fillId="0" borderId="5" xfId="49" applyFont="1" applyBorder="1" applyAlignment="1">
      <alignment horizontal="center" vertical="center"/>
    </xf>
    <xf numFmtId="0" fontId="12" fillId="0" borderId="6" xfId="49" applyFont="1" applyBorder="1" applyAlignment="1">
      <alignment horizontal="center" vertical="center"/>
    </xf>
    <xf numFmtId="0" fontId="12" fillId="0" borderId="7" xfId="49" applyFont="1" applyBorder="1" applyAlignment="1">
      <alignment horizontal="center" vertical="center"/>
    </xf>
    <xf numFmtId="0" fontId="8" fillId="0" borderId="5" xfId="49" applyFont="1" applyBorder="1" applyAlignment="1">
      <alignment horizontal="center" vertical="center"/>
    </xf>
    <xf numFmtId="0" fontId="8" fillId="0" borderId="6" xfId="49" applyFont="1" applyBorder="1" applyAlignment="1">
      <alignment horizontal="center" vertical="center"/>
    </xf>
    <xf numFmtId="0" fontId="8" fillId="0" borderId="7" xfId="49" applyFont="1" applyBorder="1" applyAlignment="1">
      <alignment horizontal="center" vertical="center"/>
    </xf>
    <xf numFmtId="0" fontId="8" fillId="0" borderId="0" xfId="49" applyFont="1" applyAlignment="1">
      <alignment vertical="center"/>
    </xf>
    <xf numFmtId="0" fontId="13" fillId="0" borderId="0" xfId="49" applyFont="1" applyAlignment="1">
      <alignment horizontal="left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_Sheet1" xfId="50"/>
    <cellStyle name="常规 13" xfId="51"/>
    <cellStyle name="60% - 强调文字颜色 5 6 3 2" xfId="52"/>
    <cellStyle name="常规 2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1\Desktop\2021&#24180;&#27665;&#25919;\2021&#24180;&#39640;&#40836;\&#20065;&#38215;&#39640;&#40836;&#32769;&#20154;&#34917;&#36148;&#19978;&#25253;&#21517;&#21333;&#34920;&#65288;&#26032;&#65289;%20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月上报导入模板"/>
      <sheetName val="区域信息表"/>
      <sheetName val="填写说明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4"/>
  <sheetViews>
    <sheetView workbookViewId="0">
      <selection activeCell="E22" sqref="E22"/>
    </sheetView>
  </sheetViews>
  <sheetFormatPr defaultColWidth="8.61666666666667" defaultRowHeight="13.5"/>
  <cols>
    <col min="1" max="1" width="8.625" customWidth="1"/>
    <col min="2" max="2" width="6.18333333333333" customWidth="1"/>
    <col min="3" max="4" width="4.325" customWidth="1"/>
    <col min="5" max="5" width="4.40833333333333" customWidth="1"/>
    <col min="6" max="6" width="6.33333333333333" customWidth="1"/>
    <col min="7" max="7" width="7.46666666666667" customWidth="1"/>
    <col min="8" max="9" width="6.18333333333333" customWidth="1"/>
    <col min="10" max="10" width="4.325" customWidth="1"/>
    <col min="11" max="12" width="6.33333333333333" customWidth="1"/>
    <col min="13" max="13" width="7.46666666666667" customWidth="1"/>
    <col min="14" max="14" width="6.18333333333333" customWidth="1"/>
    <col min="15" max="16" width="4.325" customWidth="1"/>
    <col min="17" max="19" width="6.33333333333333" customWidth="1"/>
    <col min="20" max="20" width="6.86666666666667" customWidth="1"/>
    <col min="21" max="21" width="7.8" customWidth="1"/>
  </cols>
  <sheetData>
    <row r="1" ht="31.5" spans="1:2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35" customHeight="1" spans="1:23">
      <c r="A2" s="5" t="s">
        <v>1</v>
      </c>
      <c r="B2" s="5"/>
      <c r="C2" s="5"/>
      <c r="D2" s="5"/>
      <c r="E2" s="5"/>
      <c r="F2" s="6"/>
      <c r="G2" s="7" t="s">
        <v>2</v>
      </c>
      <c r="H2" s="8"/>
      <c r="I2" s="8"/>
      <c r="J2" s="8"/>
      <c r="K2" s="9"/>
      <c r="L2" s="9"/>
      <c r="M2" s="9"/>
      <c r="N2" s="10"/>
      <c r="O2" s="10"/>
      <c r="P2" s="10"/>
      <c r="Q2" s="11" t="s">
        <v>3</v>
      </c>
      <c r="R2" s="11"/>
      <c r="S2" s="12" t="s">
        <v>4</v>
      </c>
      <c r="T2" s="12"/>
      <c r="U2" s="12"/>
    </row>
    <row r="3" s="1" customFormat="1" ht="18" customHeight="1" spans="1:23">
      <c r="A3" s="13" t="s">
        <v>5</v>
      </c>
      <c r="B3" s="13" t="s">
        <v>6</v>
      </c>
      <c r="C3" s="13"/>
      <c r="D3" s="13"/>
      <c r="E3" s="13"/>
      <c r="F3" s="13"/>
      <c r="G3" s="13"/>
      <c r="H3" s="13" t="s">
        <v>7</v>
      </c>
      <c r="I3" s="13"/>
      <c r="J3" s="13"/>
      <c r="K3" s="13"/>
      <c r="L3" s="13"/>
      <c r="M3" s="13"/>
      <c r="N3" s="13" t="s">
        <v>8</v>
      </c>
      <c r="O3" s="13"/>
      <c r="P3" s="13"/>
      <c r="Q3" s="13"/>
      <c r="R3" s="13"/>
      <c r="S3" s="13"/>
      <c r="T3" s="14" t="s">
        <v>9</v>
      </c>
      <c r="U3" s="15" t="s">
        <v>10</v>
      </c>
    </row>
    <row r="4" s="2" customFormat="1" ht="48" customHeight="1" spans="1:23">
      <c r="A4" s="16"/>
      <c r="B4" s="17" t="s">
        <v>11</v>
      </c>
      <c r="C4" s="18" t="s">
        <v>12</v>
      </c>
      <c r="D4" s="18" t="s">
        <v>13</v>
      </c>
      <c r="E4" s="17" t="s">
        <v>14</v>
      </c>
      <c r="F4" s="17" t="s">
        <v>15</v>
      </c>
      <c r="G4" s="17" t="s">
        <v>10</v>
      </c>
      <c r="H4" s="17" t="s">
        <v>11</v>
      </c>
      <c r="I4" s="18" t="s">
        <v>12</v>
      </c>
      <c r="J4" s="18" t="s">
        <v>13</v>
      </c>
      <c r="K4" s="17" t="s">
        <v>14</v>
      </c>
      <c r="L4" s="17" t="s">
        <v>15</v>
      </c>
      <c r="M4" s="17" t="s">
        <v>10</v>
      </c>
      <c r="N4" s="17" t="s">
        <v>11</v>
      </c>
      <c r="O4" s="18" t="s">
        <v>12</v>
      </c>
      <c r="P4" s="18" t="s">
        <v>13</v>
      </c>
      <c r="Q4" s="17" t="s">
        <v>14</v>
      </c>
      <c r="R4" s="17" t="s">
        <v>15</v>
      </c>
      <c r="S4" s="17" t="s">
        <v>10</v>
      </c>
      <c r="T4" s="19"/>
      <c r="U4" s="20"/>
    </row>
    <row r="5" s="2" customFormat="1" ht="24" customHeight="1" spans="1:23">
      <c r="A5" s="21" t="s">
        <v>16</v>
      </c>
      <c r="B5" s="22">
        <v>65</v>
      </c>
      <c r="C5" s="23">
        <v>1</v>
      </c>
      <c r="D5" s="23">
        <v>0</v>
      </c>
      <c r="E5" s="24">
        <v>0</v>
      </c>
      <c r="F5" s="23">
        <f t="shared" ref="F5:F12" si="0">E5*100</f>
        <v>0</v>
      </c>
      <c r="G5" s="23">
        <f t="shared" ref="G5:G12" si="1">B5*100+F5</f>
        <v>6500</v>
      </c>
      <c r="H5" s="22">
        <v>6</v>
      </c>
      <c r="I5" s="23">
        <v>0</v>
      </c>
      <c r="J5" s="25">
        <v>0</v>
      </c>
      <c r="K5" s="25">
        <v>0</v>
      </c>
      <c r="L5" s="25">
        <v>0</v>
      </c>
      <c r="M5" s="26">
        <f t="shared" ref="M5:M12" si="2">H5*200+L5</f>
        <v>1200</v>
      </c>
      <c r="N5" s="25">
        <v>0</v>
      </c>
      <c r="O5" s="25"/>
      <c r="P5" s="25"/>
      <c r="Q5" s="25"/>
      <c r="R5" s="25">
        <f t="shared" ref="R5:R12" si="3">Q5*1000</f>
        <v>0</v>
      </c>
      <c r="S5" s="25">
        <f t="shared" ref="S5:S12" si="4">N5*1000+R5</f>
        <v>0</v>
      </c>
      <c r="T5" s="26">
        <f t="shared" ref="T5:T11" si="5">B5+H5+S5</f>
        <v>71</v>
      </c>
      <c r="U5" s="26">
        <f t="shared" ref="U5:U11" si="6">G5+M5+S5</f>
        <v>7700</v>
      </c>
    </row>
    <row r="6" s="2" customFormat="1" ht="24" customHeight="1" spans="1:23">
      <c r="A6" s="21" t="s">
        <v>17</v>
      </c>
      <c r="B6" s="22">
        <v>38</v>
      </c>
      <c r="C6" s="25">
        <v>2</v>
      </c>
      <c r="D6" s="25">
        <v>0</v>
      </c>
      <c r="E6" s="23">
        <v>0</v>
      </c>
      <c r="F6" s="23">
        <f t="shared" si="0"/>
        <v>0</v>
      </c>
      <c r="G6" s="23">
        <f t="shared" si="1"/>
        <v>3800</v>
      </c>
      <c r="H6" s="22">
        <v>7</v>
      </c>
      <c r="I6" s="25">
        <v>0</v>
      </c>
      <c r="J6" s="25">
        <v>0</v>
      </c>
      <c r="K6" s="25">
        <v>0</v>
      </c>
      <c r="L6" s="25">
        <v>0</v>
      </c>
      <c r="M6" s="26">
        <f t="shared" si="2"/>
        <v>1400</v>
      </c>
      <c r="N6" s="25">
        <v>0</v>
      </c>
      <c r="O6" s="25"/>
      <c r="P6" s="25"/>
      <c r="Q6" s="25"/>
      <c r="R6" s="25">
        <f t="shared" si="3"/>
        <v>0</v>
      </c>
      <c r="S6" s="25">
        <f t="shared" si="4"/>
        <v>0</v>
      </c>
      <c r="T6" s="26">
        <f t="shared" si="5"/>
        <v>45</v>
      </c>
      <c r="U6" s="26">
        <f t="shared" si="6"/>
        <v>5200</v>
      </c>
    </row>
    <row r="7" s="2" customFormat="1" ht="24" customHeight="1" spans="1:23">
      <c r="A7" s="21" t="s">
        <v>18</v>
      </c>
      <c r="B7" s="22">
        <v>40</v>
      </c>
      <c r="C7" s="25">
        <v>0</v>
      </c>
      <c r="D7" s="25">
        <v>0</v>
      </c>
      <c r="E7" s="23">
        <v>0</v>
      </c>
      <c r="F7" s="23">
        <f t="shared" si="0"/>
        <v>0</v>
      </c>
      <c r="G7" s="23">
        <f t="shared" si="1"/>
        <v>4000</v>
      </c>
      <c r="H7" s="22">
        <v>7</v>
      </c>
      <c r="I7" s="25">
        <v>0</v>
      </c>
      <c r="J7" s="25">
        <v>0</v>
      </c>
      <c r="K7" s="25"/>
      <c r="L7" s="25">
        <v>0</v>
      </c>
      <c r="M7" s="26">
        <f t="shared" si="2"/>
        <v>1400</v>
      </c>
      <c r="N7" s="25">
        <v>0</v>
      </c>
      <c r="O7" s="25"/>
      <c r="P7" s="25"/>
      <c r="Q7" s="25"/>
      <c r="R7" s="25">
        <f t="shared" si="3"/>
        <v>0</v>
      </c>
      <c r="S7" s="25">
        <f t="shared" si="4"/>
        <v>0</v>
      </c>
      <c r="T7" s="26">
        <f t="shared" si="5"/>
        <v>47</v>
      </c>
      <c r="U7" s="26">
        <f t="shared" si="6"/>
        <v>5400</v>
      </c>
    </row>
    <row r="8" s="2" customFormat="1" ht="24" customHeight="1" spans="1:23">
      <c r="A8" s="21" t="s">
        <v>19</v>
      </c>
      <c r="B8" s="22">
        <v>51</v>
      </c>
      <c r="C8" s="25">
        <v>1</v>
      </c>
      <c r="D8" s="25">
        <v>1</v>
      </c>
      <c r="E8" s="23">
        <v>0</v>
      </c>
      <c r="F8" s="23">
        <f t="shared" si="0"/>
        <v>0</v>
      </c>
      <c r="G8" s="23">
        <f t="shared" si="1"/>
        <v>5100</v>
      </c>
      <c r="H8" s="22">
        <v>7</v>
      </c>
      <c r="I8" s="25">
        <v>0</v>
      </c>
      <c r="J8" s="25">
        <v>0</v>
      </c>
      <c r="K8" s="25">
        <v>0</v>
      </c>
      <c r="L8" s="25">
        <v>0</v>
      </c>
      <c r="M8" s="26">
        <f t="shared" si="2"/>
        <v>1400</v>
      </c>
      <c r="N8" s="25">
        <v>0</v>
      </c>
      <c r="O8" s="25"/>
      <c r="P8" s="25"/>
      <c r="Q8" s="25"/>
      <c r="R8" s="25">
        <f t="shared" si="3"/>
        <v>0</v>
      </c>
      <c r="S8" s="25">
        <f t="shared" si="4"/>
        <v>0</v>
      </c>
      <c r="T8" s="26">
        <f t="shared" si="5"/>
        <v>58</v>
      </c>
      <c r="U8" s="26">
        <f t="shared" si="6"/>
        <v>6500</v>
      </c>
    </row>
    <row r="9" s="2" customFormat="1" ht="24" customHeight="1" spans="1:23">
      <c r="A9" s="21" t="s">
        <v>20</v>
      </c>
      <c r="B9" s="22">
        <v>24</v>
      </c>
      <c r="C9" s="25">
        <v>0</v>
      </c>
      <c r="D9" s="25">
        <v>0</v>
      </c>
      <c r="E9" s="23">
        <v>0</v>
      </c>
      <c r="F9" s="23">
        <f t="shared" si="0"/>
        <v>0</v>
      </c>
      <c r="G9" s="23">
        <f t="shared" si="1"/>
        <v>2400</v>
      </c>
      <c r="H9" s="22">
        <v>1</v>
      </c>
      <c r="I9" s="25"/>
      <c r="J9" s="25">
        <v>0</v>
      </c>
      <c r="K9" s="25"/>
      <c r="L9" s="25">
        <v>0</v>
      </c>
      <c r="M9" s="26">
        <f t="shared" si="2"/>
        <v>200</v>
      </c>
      <c r="N9" s="25">
        <v>0</v>
      </c>
      <c r="O9" s="25"/>
      <c r="P9" s="25"/>
      <c r="Q9" s="25"/>
      <c r="R9" s="25">
        <f t="shared" si="3"/>
        <v>0</v>
      </c>
      <c r="S9" s="25">
        <f t="shared" si="4"/>
        <v>0</v>
      </c>
      <c r="T9" s="26">
        <f t="shared" si="5"/>
        <v>25</v>
      </c>
      <c r="U9" s="26">
        <f t="shared" si="6"/>
        <v>2600</v>
      </c>
    </row>
    <row r="10" s="2" customFormat="1" ht="24" customHeight="1" spans="1:23">
      <c r="A10" s="21" t="s">
        <v>21</v>
      </c>
      <c r="B10" s="22">
        <v>4</v>
      </c>
      <c r="C10" s="25">
        <v>0</v>
      </c>
      <c r="D10" s="25">
        <v>0</v>
      </c>
      <c r="E10" s="23">
        <v>0</v>
      </c>
      <c r="F10" s="23">
        <f t="shared" si="0"/>
        <v>0</v>
      </c>
      <c r="G10" s="23">
        <f t="shared" si="1"/>
        <v>400</v>
      </c>
      <c r="H10" s="22">
        <v>0</v>
      </c>
      <c r="I10" s="25"/>
      <c r="J10" s="25">
        <v>0</v>
      </c>
      <c r="K10" s="25"/>
      <c r="L10" s="25">
        <v>0</v>
      </c>
      <c r="M10" s="26">
        <f t="shared" si="2"/>
        <v>0</v>
      </c>
      <c r="N10" s="25">
        <v>0</v>
      </c>
      <c r="O10" s="25"/>
      <c r="P10" s="25"/>
      <c r="Q10" s="25"/>
      <c r="R10" s="25">
        <f t="shared" si="3"/>
        <v>0</v>
      </c>
      <c r="S10" s="25">
        <f t="shared" si="4"/>
        <v>0</v>
      </c>
      <c r="T10" s="26">
        <f t="shared" si="5"/>
        <v>4</v>
      </c>
      <c r="U10" s="26">
        <f t="shared" si="6"/>
        <v>400</v>
      </c>
    </row>
    <row r="11" s="2" customFormat="1" ht="24" customHeight="1" spans="1:23">
      <c r="A11" s="21" t="s">
        <v>22</v>
      </c>
      <c r="B11" s="22">
        <v>5</v>
      </c>
      <c r="C11" s="25">
        <v>0</v>
      </c>
      <c r="D11" s="25">
        <v>0</v>
      </c>
      <c r="E11" s="23">
        <v>0</v>
      </c>
      <c r="F11" s="23">
        <f t="shared" si="0"/>
        <v>0</v>
      </c>
      <c r="G11" s="23">
        <f t="shared" si="1"/>
        <v>500</v>
      </c>
      <c r="H11" s="25"/>
      <c r="I11" s="25"/>
      <c r="J11" s="25"/>
      <c r="K11" s="25"/>
      <c r="L11" s="25">
        <v>0</v>
      </c>
      <c r="M11" s="26">
        <f t="shared" si="2"/>
        <v>0</v>
      </c>
      <c r="N11" s="25">
        <v>0</v>
      </c>
      <c r="O11" s="25"/>
      <c r="P11" s="25"/>
      <c r="Q11" s="25"/>
      <c r="R11" s="25">
        <f t="shared" si="3"/>
        <v>0</v>
      </c>
      <c r="S11" s="25">
        <f t="shared" si="4"/>
        <v>0</v>
      </c>
      <c r="T11" s="26">
        <f t="shared" si="5"/>
        <v>5</v>
      </c>
      <c r="U11" s="26">
        <f t="shared" si="6"/>
        <v>500</v>
      </c>
    </row>
    <row r="12" s="2" customFormat="1" ht="24" customHeight="1" spans="1:23">
      <c r="A12" s="16" t="s">
        <v>23</v>
      </c>
      <c r="B12" s="27">
        <f>SUM(B5:B11)</f>
        <v>227</v>
      </c>
      <c r="C12" s="27">
        <f t="shared" ref="C12:J12" si="7">SUM(C5:C11)</f>
        <v>4</v>
      </c>
      <c r="D12" s="27">
        <f t="shared" si="7"/>
        <v>1</v>
      </c>
      <c r="E12" s="27">
        <f t="shared" si="7"/>
        <v>0</v>
      </c>
      <c r="F12" s="23">
        <f t="shared" si="0"/>
        <v>0</v>
      </c>
      <c r="G12" s="23">
        <f t="shared" si="1"/>
        <v>22700</v>
      </c>
      <c r="H12" s="27">
        <f t="shared" si="7"/>
        <v>28</v>
      </c>
      <c r="I12" s="27">
        <f t="shared" si="7"/>
        <v>0</v>
      </c>
      <c r="J12" s="27">
        <f t="shared" si="7"/>
        <v>0</v>
      </c>
      <c r="K12" s="27"/>
      <c r="L12" s="25">
        <f>SUM(L5:L11)</f>
        <v>0</v>
      </c>
      <c r="M12" s="26">
        <f t="shared" si="2"/>
        <v>5600</v>
      </c>
      <c r="N12" s="27"/>
      <c r="O12" s="27"/>
      <c r="P12" s="27"/>
      <c r="Q12" s="27"/>
      <c r="R12" s="25">
        <f t="shared" si="3"/>
        <v>0</v>
      </c>
      <c r="S12" s="25">
        <f t="shared" si="4"/>
        <v>0</v>
      </c>
      <c r="T12" s="26">
        <f>SUM(T5:T11)</f>
        <v>255</v>
      </c>
      <c r="U12" s="26">
        <f>SUM(U5:U11)</f>
        <v>28300</v>
      </c>
    </row>
    <row r="13" s="3" customFormat="1" ht="29" customHeight="1" spans="1:23">
      <c r="A13" s="28" t="s">
        <v>24</v>
      </c>
      <c r="B13" s="29">
        <f>T12</f>
        <v>255</v>
      </c>
      <c r="C13" s="30"/>
      <c r="D13" s="30"/>
      <c r="E13" s="31"/>
      <c r="F13" s="28" t="s">
        <v>25</v>
      </c>
      <c r="G13" s="32">
        <f>C12+I12+O12</f>
        <v>4</v>
      </c>
      <c r="H13" s="33"/>
      <c r="I13" s="33"/>
      <c r="J13" s="33"/>
      <c r="K13" s="34"/>
      <c r="L13" s="28" t="s">
        <v>26</v>
      </c>
      <c r="M13" s="32">
        <f>D12+J12+P12</f>
        <v>1</v>
      </c>
      <c r="N13" s="33"/>
      <c r="O13" s="33"/>
      <c r="P13" s="33"/>
      <c r="Q13" s="34"/>
      <c r="R13" s="28" t="s">
        <v>27</v>
      </c>
      <c r="S13" s="32">
        <f>F12+L12+R12</f>
        <v>0</v>
      </c>
      <c r="T13" s="33"/>
      <c r="U13" s="34"/>
      <c r="V13" s="35"/>
      <c r="W13" s="35"/>
    </row>
    <row r="14" s="1" customFormat="1" ht="68" customHeight="1" spans="1:23">
      <c r="A14" s="36" t="s">
        <v>28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</row>
  </sheetData>
  <mergeCells count="15">
    <mergeCell ref="A1:U1"/>
    <mergeCell ref="A2:E2"/>
    <mergeCell ref="G2:J2"/>
    <mergeCell ref="Q2:R2"/>
    <mergeCell ref="S2:U2"/>
    <mergeCell ref="B3:G3"/>
    <mergeCell ref="H3:M3"/>
    <mergeCell ref="N3:S3"/>
    <mergeCell ref="B13:E13"/>
    <mergeCell ref="G13:K13"/>
    <mergeCell ref="M13:Q13"/>
    <mergeCell ref="S13:U13"/>
    <mergeCell ref="A3:A4"/>
    <mergeCell ref="T3:T4"/>
    <mergeCell ref="U3:U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4"/>
  <sheetViews>
    <sheetView workbookViewId="0">
      <selection activeCell="A1" sqref="$A1:$XFD1048576"/>
    </sheetView>
  </sheetViews>
  <sheetFormatPr defaultColWidth="8.61666666666667" defaultRowHeight="13.5"/>
  <cols>
    <col min="1" max="1" width="8.625" customWidth="1"/>
    <col min="2" max="2" width="6.18333333333333" customWidth="1"/>
    <col min="3" max="4" width="4.325" customWidth="1"/>
    <col min="5" max="5" width="4.40833333333333" customWidth="1"/>
    <col min="6" max="6" width="6.33333333333333" customWidth="1"/>
    <col min="7" max="7" width="7.46666666666667" customWidth="1"/>
    <col min="8" max="9" width="6.18333333333333" customWidth="1"/>
    <col min="10" max="10" width="4.325" customWidth="1"/>
    <col min="11" max="12" width="6.33333333333333" customWidth="1"/>
    <col min="13" max="13" width="7.46666666666667" customWidth="1"/>
    <col min="14" max="14" width="6.18333333333333" customWidth="1"/>
    <col min="15" max="16" width="4.325" customWidth="1"/>
    <col min="17" max="19" width="6.33333333333333" customWidth="1"/>
    <col min="20" max="20" width="6.86666666666667" customWidth="1"/>
    <col min="21" max="21" width="7.8" customWidth="1"/>
  </cols>
  <sheetData>
    <row r="1" ht="31.5" spans="1:23">
      <c r="A1" s="4" t="s">
        <v>29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35" customHeight="1" spans="1:23">
      <c r="A2" s="5" t="s">
        <v>1</v>
      </c>
      <c r="B2" s="5"/>
      <c r="C2" s="5"/>
      <c r="D2" s="5"/>
      <c r="E2" s="5"/>
      <c r="F2" s="6"/>
      <c r="G2" s="7" t="s">
        <v>2</v>
      </c>
      <c r="H2" s="8"/>
      <c r="I2" s="8"/>
      <c r="J2" s="8"/>
      <c r="K2" s="9"/>
      <c r="L2" s="9"/>
      <c r="M2" s="9"/>
      <c r="N2" s="10"/>
      <c r="O2" s="10"/>
      <c r="P2" s="10"/>
      <c r="Q2" s="11" t="s">
        <v>3</v>
      </c>
      <c r="R2" s="11"/>
      <c r="S2" s="12" t="s">
        <v>30</v>
      </c>
      <c r="T2" s="12"/>
      <c r="U2" s="12"/>
    </row>
    <row r="3" s="1" customFormat="1" ht="18" customHeight="1" spans="1:23">
      <c r="A3" s="13" t="s">
        <v>5</v>
      </c>
      <c r="B3" s="13" t="s">
        <v>6</v>
      </c>
      <c r="C3" s="13"/>
      <c r="D3" s="13"/>
      <c r="E3" s="13"/>
      <c r="F3" s="13"/>
      <c r="G3" s="13"/>
      <c r="H3" s="13" t="s">
        <v>7</v>
      </c>
      <c r="I3" s="13"/>
      <c r="J3" s="13"/>
      <c r="K3" s="13"/>
      <c r="L3" s="13"/>
      <c r="M3" s="13"/>
      <c r="N3" s="13" t="s">
        <v>8</v>
      </c>
      <c r="O3" s="13"/>
      <c r="P3" s="13"/>
      <c r="Q3" s="13"/>
      <c r="R3" s="13"/>
      <c r="S3" s="13"/>
      <c r="T3" s="14" t="s">
        <v>9</v>
      </c>
      <c r="U3" s="15" t="s">
        <v>10</v>
      </c>
    </row>
    <row r="4" s="2" customFormat="1" ht="48" customHeight="1" spans="1:23">
      <c r="A4" s="16"/>
      <c r="B4" s="17" t="s">
        <v>11</v>
      </c>
      <c r="C4" s="18" t="s">
        <v>12</v>
      </c>
      <c r="D4" s="18" t="s">
        <v>13</v>
      </c>
      <c r="E4" s="17" t="s">
        <v>14</v>
      </c>
      <c r="F4" s="17" t="s">
        <v>15</v>
      </c>
      <c r="G4" s="17" t="s">
        <v>10</v>
      </c>
      <c r="H4" s="17" t="s">
        <v>11</v>
      </c>
      <c r="I4" s="18" t="s">
        <v>12</v>
      </c>
      <c r="J4" s="18" t="s">
        <v>13</v>
      </c>
      <c r="K4" s="17" t="s">
        <v>14</v>
      </c>
      <c r="L4" s="17" t="s">
        <v>15</v>
      </c>
      <c r="M4" s="17" t="s">
        <v>10</v>
      </c>
      <c r="N4" s="17" t="s">
        <v>11</v>
      </c>
      <c r="O4" s="18" t="s">
        <v>12</v>
      </c>
      <c r="P4" s="18" t="s">
        <v>13</v>
      </c>
      <c r="Q4" s="17" t="s">
        <v>14</v>
      </c>
      <c r="R4" s="17" t="s">
        <v>15</v>
      </c>
      <c r="S4" s="17" t="s">
        <v>10</v>
      </c>
      <c r="T4" s="19"/>
      <c r="U4" s="20"/>
    </row>
    <row r="5" s="2" customFormat="1" ht="24" customHeight="1" spans="1:23">
      <c r="A5" s="21" t="s">
        <v>16</v>
      </c>
      <c r="B5" s="22">
        <v>65</v>
      </c>
      <c r="C5" s="23">
        <v>3</v>
      </c>
      <c r="D5" s="23">
        <v>3</v>
      </c>
      <c r="E5" s="24">
        <v>0</v>
      </c>
      <c r="F5" s="23">
        <f t="shared" ref="F5:F12" si="0">E5*100</f>
        <v>0</v>
      </c>
      <c r="G5" s="23">
        <f t="shared" ref="G5:G12" si="1">B5*100+F5</f>
        <v>6500</v>
      </c>
      <c r="H5" s="22">
        <v>7</v>
      </c>
      <c r="I5" s="23">
        <v>1</v>
      </c>
      <c r="J5" s="25">
        <v>0</v>
      </c>
      <c r="K5" s="25">
        <v>0</v>
      </c>
      <c r="L5" s="25">
        <v>0</v>
      </c>
      <c r="M5" s="26">
        <f t="shared" ref="M5:M12" si="2">H5*200+L5</f>
        <v>1400</v>
      </c>
      <c r="N5" s="25">
        <v>0</v>
      </c>
      <c r="O5" s="25"/>
      <c r="P5" s="25"/>
      <c r="Q5" s="25"/>
      <c r="R5" s="25">
        <f t="shared" ref="R5:R12" si="3">Q5*1000</f>
        <v>0</v>
      </c>
      <c r="S5" s="25">
        <f t="shared" ref="S5:S12" si="4">N5*1000+R5</f>
        <v>0</v>
      </c>
      <c r="T5" s="26">
        <f t="shared" ref="T5:T11" si="5">B5+H5+S5</f>
        <v>72</v>
      </c>
      <c r="U5" s="26">
        <f t="shared" ref="U5:U11" si="6">G5+M5+S5</f>
        <v>7900</v>
      </c>
    </row>
    <row r="6" s="2" customFormat="1" ht="24" customHeight="1" spans="1:23">
      <c r="A6" s="21" t="s">
        <v>17</v>
      </c>
      <c r="B6" s="22">
        <v>38</v>
      </c>
      <c r="C6" s="25">
        <v>0</v>
      </c>
      <c r="D6" s="25">
        <v>0</v>
      </c>
      <c r="E6" s="23">
        <v>0</v>
      </c>
      <c r="F6" s="23">
        <f t="shared" si="0"/>
        <v>0</v>
      </c>
      <c r="G6" s="23">
        <f t="shared" si="1"/>
        <v>3800</v>
      </c>
      <c r="H6" s="22">
        <v>6</v>
      </c>
      <c r="I6" s="25">
        <v>0</v>
      </c>
      <c r="J6" s="25">
        <v>1</v>
      </c>
      <c r="K6" s="25">
        <v>0</v>
      </c>
      <c r="L6" s="25">
        <v>0</v>
      </c>
      <c r="M6" s="26">
        <f t="shared" si="2"/>
        <v>1200</v>
      </c>
      <c r="N6" s="25">
        <v>0</v>
      </c>
      <c r="O6" s="25"/>
      <c r="P6" s="25"/>
      <c r="Q6" s="25"/>
      <c r="R6" s="25">
        <f t="shared" si="3"/>
        <v>0</v>
      </c>
      <c r="S6" s="25">
        <f t="shared" si="4"/>
        <v>0</v>
      </c>
      <c r="T6" s="26">
        <f t="shared" si="5"/>
        <v>44</v>
      </c>
      <c r="U6" s="26">
        <f t="shared" si="6"/>
        <v>5000</v>
      </c>
    </row>
    <row r="7" s="2" customFormat="1" ht="24" customHeight="1" spans="1:23">
      <c r="A7" s="21" t="s">
        <v>18</v>
      </c>
      <c r="B7" s="22">
        <v>40</v>
      </c>
      <c r="C7" s="25">
        <v>1</v>
      </c>
      <c r="D7" s="25">
        <v>1</v>
      </c>
      <c r="E7" s="23">
        <v>0</v>
      </c>
      <c r="F7" s="23">
        <f t="shared" si="0"/>
        <v>0</v>
      </c>
      <c r="G7" s="23">
        <f t="shared" si="1"/>
        <v>4000</v>
      </c>
      <c r="H7" s="22">
        <v>7</v>
      </c>
      <c r="I7" s="25">
        <v>0</v>
      </c>
      <c r="J7" s="25">
        <v>0</v>
      </c>
      <c r="K7" s="25"/>
      <c r="L7" s="25">
        <v>0</v>
      </c>
      <c r="M7" s="26">
        <f t="shared" si="2"/>
        <v>1400</v>
      </c>
      <c r="N7" s="25">
        <v>0</v>
      </c>
      <c r="O7" s="25"/>
      <c r="P7" s="25"/>
      <c r="Q7" s="25"/>
      <c r="R7" s="25">
        <f t="shared" si="3"/>
        <v>0</v>
      </c>
      <c r="S7" s="25">
        <f t="shared" si="4"/>
        <v>0</v>
      </c>
      <c r="T7" s="26">
        <f t="shared" si="5"/>
        <v>47</v>
      </c>
      <c r="U7" s="26">
        <f t="shared" si="6"/>
        <v>5400</v>
      </c>
    </row>
    <row r="8" s="2" customFormat="1" ht="24" customHeight="1" spans="1:23">
      <c r="A8" s="21" t="s">
        <v>19</v>
      </c>
      <c r="B8" s="22">
        <v>52</v>
      </c>
      <c r="C8" s="25">
        <v>2</v>
      </c>
      <c r="D8" s="25">
        <v>1</v>
      </c>
      <c r="E8" s="23">
        <v>0</v>
      </c>
      <c r="F8" s="23">
        <f t="shared" si="0"/>
        <v>0</v>
      </c>
      <c r="G8" s="23">
        <f t="shared" si="1"/>
        <v>5200</v>
      </c>
      <c r="H8" s="22">
        <v>6</v>
      </c>
      <c r="I8" s="25">
        <v>0</v>
      </c>
      <c r="J8" s="25">
        <v>1</v>
      </c>
      <c r="K8" s="25">
        <v>0</v>
      </c>
      <c r="L8" s="25">
        <v>0</v>
      </c>
      <c r="M8" s="26">
        <f t="shared" si="2"/>
        <v>1200</v>
      </c>
      <c r="N8" s="25">
        <v>0</v>
      </c>
      <c r="O8" s="25"/>
      <c r="P8" s="25"/>
      <c r="Q8" s="25"/>
      <c r="R8" s="25">
        <f t="shared" si="3"/>
        <v>0</v>
      </c>
      <c r="S8" s="25">
        <f t="shared" si="4"/>
        <v>0</v>
      </c>
      <c r="T8" s="26">
        <f t="shared" si="5"/>
        <v>58</v>
      </c>
      <c r="U8" s="26">
        <f t="shared" si="6"/>
        <v>6400</v>
      </c>
    </row>
    <row r="9" s="2" customFormat="1" ht="24" customHeight="1" spans="1:23">
      <c r="A9" s="21" t="s">
        <v>20</v>
      </c>
      <c r="B9" s="22">
        <v>25</v>
      </c>
      <c r="C9" s="25">
        <v>1</v>
      </c>
      <c r="D9" s="25">
        <v>0</v>
      </c>
      <c r="E9" s="23">
        <v>0</v>
      </c>
      <c r="F9" s="23">
        <f t="shared" si="0"/>
        <v>0</v>
      </c>
      <c r="G9" s="23">
        <f t="shared" si="1"/>
        <v>2500</v>
      </c>
      <c r="H9" s="22">
        <v>1</v>
      </c>
      <c r="I9" s="25"/>
      <c r="J9" s="25">
        <v>0</v>
      </c>
      <c r="K9" s="25"/>
      <c r="L9" s="25">
        <v>0</v>
      </c>
      <c r="M9" s="26">
        <f t="shared" si="2"/>
        <v>200</v>
      </c>
      <c r="N9" s="25">
        <v>0</v>
      </c>
      <c r="O9" s="25"/>
      <c r="P9" s="25"/>
      <c r="Q9" s="25"/>
      <c r="R9" s="25">
        <f t="shared" si="3"/>
        <v>0</v>
      </c>
      <c r="S9" s="25">
        <f t="shared" si="4"/>
        <v>0</v>
      </c>
      <c r="T9" s="26">
        <f t="shared" si="5"/>
        <v>26</v>
      </c>
      <c r="U9" s="26">
        <f t="shared" si="6"/>
        <v>2700</v>
      </c>
    </row>
    <row r="10" s="2" customFormat="1" ht="24" customHeight="1" spans="1:23">
      <c r="A10" s="21" t="s">
        <v>21</v>
      </c>
      <c r="B10" s="22">
        <v>4</v>
      </c>
      <c r="C10" s="25">
        <v>0</v>
      </c>
      <c r="D10" s="25">
        <v>0</v>
      </c>
      <c r="E10" s="23">
        <v>0</v>
      </c>
      <c r="F10" s="23">
        <f t="shared" si="0"/>
        <v>0</v>
      </c>
      <c r="G10" s="23">
        <f t="shared" si="1"/>
        <v>400</v>
      </c>
      <c r="H10" s="22">
        <v>0</v>
      </c>
      <c r="I10" s="25"/>
      <c r="J10" s="25">
        <v>0</v>
      </c>
      <c r="K10" s="25"/>
      <c r="L10" s="25">
        <v>0</v>
      </c>
      <c r="M10" s="26">
        <f t="shared" si="2"/>
        <v>0</v>
      </c>
      <c r="N10" s="25">
        <v>0</v>
      </c>
      <c r="O10" s="25"/>
      <c r="P10" s="25"/>
      <c r="Q10" s="25"/>
      <c r="R10" s="25">
        <f t="shared" si="3"/>
        <v>0</v>
      </c>
      <c r="S10" s="25">
        <f t="shared" si="4"/>
        <v>0</v>
      </c>
      <c r="T10" s="26">
        <f t="shared" si="5"/>
        <v>4</v>
      </c>
      <c r="U10" s="26">
        <f t="shared" si="6"/>
        <v>400</v>
      </c>
    </row>
    <row r="11" s="2" customFormat="1" ht="24" customHeight="1" spans="1:23">
      <c r="A11" s="21" t="s">
        <v>22</v>
      </c>
      <c r="B11" s="22">
        <v>5</v>
      </c>
      <c r="C11" s="25">
        <v>0</v>
      </c>
      <c r="D11" s="25">
        <v>0</v>
      </c>
      <c r="E11" s="23">
        <v>0</v>
      </c>
      <c r="F11" s="23">
        <f t="shared" si="0"/>
        <v>0</v>
      </c>
      <c r="G11" s="23">
        <f t="shared" si="1"/>
        <v>500</v>
      </c>
      <c r="H11" s="25"/>
      <c r="I11" s="25"/>
      <c r="J11" s="25"/>
      <c r="K11" s="25"/>
      <c r="L11" s="25">
        <v>0</v>
      </c>
      <c r="M11" s="26">
        <f t="shared" si="2"/>
        <v>0</v>
      </c>
      <c r="N11" s="25">
        <v>0</v>
      </c>
      <c r="O11" s="25"/>
      <c r="P11" s="25"/>
      <c r="Q11" s="25"/>
      <c r="R11" s="25">
        <f t="shared" si="3"/>
        <v>0</v>
      </c>
      <c r="S11" s="25">
        <f t="shared" si="4"/>
        <v>0</v>
      </c>
      <c r="T11" s="26">
        <f t="shared" si="5"/>
        <v>5</v>
      </c>
      <c r="U11" s="26">
        <f t="shared" si="6"/>
        <v>500</v>
      </c>
    </row>
    <row r="12" s="2" customFormat="1" ht="24" customHeight="1" spans="1:23">
      <c r="A12" s="16" t="s">
        <v>23</v>
      </c>
      <c r="B12" s="27">
        <f>SUM(B5:B11)</f>
        <v>229</v>
      </c>
      <c r="C12" s="27">
        <f t="shared" ref="C12:J12" si="7">SUM(C5:C11)</f>
        <v>7</v>
      </c>
      <c r="D12" s="27">
        <f t="shared" si="7"/>
        <v>5</v>
      </c>
      <c r="E12" s="27">
        <f t="shared" si="7"/>
        <v>0</v>
      </c>
      <c r="F12" s="23">
        <f t="shared" si="0"/>
        <v>0</v>
      </c>
      <c r="G12" s="23">
        <f t="shared" si="1"/>
        <v>22900</v>
      </c>
      <c r="H12" s="27">
        <f t="shared" si="7"/>
        <v>27</v>
      </c>
      <c r="I12" s="27">
        <f t="shared" si="7"/>
        <v>1</v>
      </c>
      <c r="J12" s="27">
        <f t="shared" si="7"/>
        <v>2</v>
      </c>
      <c r="K12" s="27"/>
      <c r="L12" s="25">
        <f>SUM(L5:L11)</f>
        <v>0</v>
      </c>
      <c r="M12" s="26">
        <f t="shared" si="2"/>
        <v>5400</v>
      </c>
      <c r="N12" s="27"/>
      <c r="O12" s="27"/>
      <c r="P12" s="27"/>
      <c r="Q12" s="27"/>
      <c r="R12" s="25">
        <f t="shared" si="3"/>
        <v>0</v>
      </c>
      <c r="S12" s="25">
        <f t="shared" si="4"/>
        <v>0</v>
      </c>
      <c r="T12" s="26">
        <f>SUM(T5:T11)</f>
        <v>256</v>
      </c>
      <c r="U12" s="26">
        <f>SUM(U5:U11)</f>
        <v>28300</v>
      </c>
    </row>
    <row r="13" s="3" customFormat="1" ht="29" customHeight="1" spans="1:23">
      <c r="A13" s="28" t="s">
        <v>24</v>
      </c>
      <c r="B13" s="29">
        <f>T12</f>
        <v>256</v>
      </c>
      <c r="C13" s="30"/>
      <c r="D13" s="30"/>
      <c r="E13" s="31"/>
      <c r="F13" s="28" t="s">
        <v>25</v>
      </c>
      <c r="G13" s="32">
        <f>C12+I12+O12</f>
        <v>8</v>
      </c>
      <c r="H13" s="33"/>
      <c r="I13" s="33"/>
      <c r="J13" s="33"/>
      <c r="K13" s="34"/>
      <c r="L13" s="28" t="s">
        <v>26</v>
      </c>
      <c r="M13" s="32">
        <f>D12+J12+P12</f>
        <v>7</v>
      </c>
      <c r="N13" s="33"/>
      <c r="O13" s="33"/>
      <c r="P13" s="33"/>
      <c r="Q13" s="34"/>
      <c r="R13" s="28" t="s">
        <v>27</v>
      </c>
      <c r="S13" s="32">
        <f>F12+L12+R12</f>
        <v>0</v>
      </c>
      <c r="T13" s="33"/>
      <c r="U13" s="34"/>
      <c r="V13" s="35"/>
      <c r="W13" s="35"/>
    </row>
    <row r="14" s="1" customFormat="1" ht="68" customHeight="1" spans="1:23">
      <c r="A14" s="36" t="s">
        <v>28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</row>
  </sheetData>
  <mergeCells count="15">
    <mergeCell ref="A1:U1"/>
    <mergeCell ref="A2:E2"/>
    <mergeCell ref="G2:J2"/>
    <mergeCell ref="Q2:R2"/>
    <mergeCell ref="S2:U2"/>
    <mergeCell ref="B3:G3"/>
    <mergeCell ref="H3:M3"/>
    <mergeCell ref="N3:S3"/>
    <mergeCell ref="B13:E13"/>
    <mergeCell ref="G13:K13"/>
    <mergeCell ref="M13:Q13"/>
    <mergeCell ref="S13:U13"/>
    <mergeCell ref="A3:A4"/>
    <mergeCell ref="T3:T4"/>
    <mergeCell ref="U3:U4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4"/>
  <sheetViews>
    <sheetView workbookViewId="0">
      <selection activeCell="A1" sqref="$A1:$XFD1048576"/>
    </sheetView>
  </sheetViews>
  <sheetFormatPr defaultColWidth="8.61666666666667" defaultRowHeight="13.5"/>
  <cols>
    <col min="1" max="1" width="8.625" customWidth="1"/>
    <col min="2" max="2" width="6.18333333333333" customWidth="1"/>
    <col min="3" max="4" width="4.325" customWidth="1"/>
    <col min="5" max="5" width="4.40833333333333" customWidth="1"/>
    <col min="6" max="6" width="6.33333333333333" customWidth="1"/>
    <col min="7" max="7" width="7.46666666666667" customWidth="1"/>
    <col min="8" max="9" width="6.18333333333333" customWidth="1"/>
    <col min="10" max="10" width="4.325" customWidth="1"/>
    <col min="11" max="12" width="6.33333333333333" customWidth="1"/>
    <col min="13" max="13" width="7.46666666666667" customWidth="1"/>
    <col min="14" max="14" width="6.18333333333333" customWidth="1"/>
    <col min="15" max="16" width="4.325" customWidth="1"/>
    <col min="17" max="19" width="6.33333333333333" customWidth="1"/>
    <col min="20" max="20" width="6.86666666666667" customWidth="1"/>
    <col min="21" max="21" width="7.8" customWidth="1"/>
  </cols>
  <sheetData>
    <row r="1" ht="31.5" spans="1:23">
      <c r="A1" s="4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35" customHeight="1" spans="1:23">
      <c r="A2" s="5" t="s">
        <v>1</v>
      </c>
      <c r="B2" s="5"/>
      <c r="C2" s="5"/>
      <c r="D2" s="5"/>
      <c r="E2" s="5"/>
      <c r="F2" s="6"/>
      <c r="G2" s="7" t="s">
        <v>2</v>
      </c>
      <c r="H2" s="8"/>
      <c r="I2" s="8"/>
      <c r="J2" s="8"/>
      <c r="K2" s="9"/>
      <c r="L2" s="9"/>
      <c r="M2" s="9"/>
      <c r="N2" s="10"/>
      <c r="O2" s="10"/>
      <c r="P2" s="10"/>
      <c r="Q2" s="11" t="s">
        <v>3</v>
      </c>
      <c r="R2" s="11"/>
      <c r="S2" s="12" t="s">
        <v>32</v>
      </c>
      <c r="T2" s="12"/>
      <c r="U2" s="12"/>
    </row>
    <row r="3" s="1" customFormat="1" ht="18" customHeight="1" spans="1:23">
      <c r="A3" s="13" t="s">
        <v>5</v>
      </c>
      <c r="B3" s="13" t="s">
        <v>6</v>
      </c>
      <c r="C3" s="13"/>
      <c r="D3" s="13"/>
      <c r="E3" s="13"/>
      <c r="F3" s="13"/>
      <c r="G3" s="13"/>
      <c r="H3" s="13" t="s">
        <v>7</v>
      </c>
      <c r="I3" s="13"/>
      <c r="J3" s="13"/>
      <c r="K3" s="13"/>
      <c r="L3" s="13"/>
      <c r="M3" s="13"/>
      <c r="N3" s="13" t="s">
        <v>8</v>
      </c>
      <c r="O3" s="13"/>
      <c r="P3" s="13"/>
      <c r="Q3" s="13"/>
      <c r="R3" s="13"/>
      <c r="S3" s="13"/>
      <c r="T3" s="14" t="s">
        <v>9</v>
      </c>
      <c r="U3" s="15" t="s">
        <v>10</v>
      </c>
    </row>
    <row r="4" s="2" customFormat="1" ht="48" customHeight="1" spans="1:23">
      <c r="A4" s="16"/>
      <c r="B4" s="17" t="s">
        <v>11</v>
      </c>
      <c r="C4" s="18" t="s">
        <v>12</v>
      </c>
      <c r="D4" s="18" t="s">
        <v>13</v>
      </c>
      <c r="E4" s="17" t="s">
        <v>14</v>
      </c>
      <c r="F4" s="17" t="s">
        <v>15</v>
      </c>
      <c r="G4" s="17" t="s">
        <v>10</v>
      </c>
      <c r="H4" s="17" t="s">
        <v>11</v>
      </c>
      <c r="I4" s="18" t="s">
        <v>12</v>
      </c>
      <c r="J4" s="18" t="s">
        <v>13</v>
      </c>
      <c r="K4" s="17" t="s">
        <v>14</v>
      </c>
      <c r="L4" s="17" t="s">
        <v>15</v>
      </c>
      <c r="M4" s="17" t="s">
        <v>10</v>
      </c>
      <c r="N4" s="17" t="s">
        <v>11</v>
      </c>
      <c r="O4" s="18" t="s">
        <v>12</v>
      </c>
      <c r="P4" s="18" t="s">
        <v>13</v>
      </c>
      <c r="Q4" s="17" t="s">
        <v>14</v>
      </c>
      <c r="R4" s="17" t="s">
        <v>15</v>
      </c>
      <c r="S4" s="17" t="s">
        <v>10</v>
      </c>
      <c r="T4" s="19"/>
      <c r="U4" s="20"/>
    </row>
    <row r="5" s="2" customFormat="1" ht="24" customHeight="1" spans="1:23">
      <c r="A5" s="21" t="s">
        <v>16</v>
      </c>
      <c r="B5" s="22">
        <v>65</v>
      </c>
      <c r="C5" s="23">
        <v>2</v>
      </c>
      <c r="D5" s="23">
        <v>2</v>
      </c>
      <c r="E5" s="24">
        <v>0</v>
      </c>
      <c r="F5" s="23">
        <f t="shared" ref="F5:F12" si="0">E5*100</f>
        <v>0</v>
      </c>
      <c r="G5" s="23">
        <f t="shared" ref="G5:G12" si="1">B5*100+F5</f>
        <v>6500</v>
      </c>
      <c r="H5" s="22">
        <v>7</v>
      </c>
      <c r="I5" s="23">
        <v>0</v>
      </c>
      <c r="J5" s="25">
        <v>0</v>
      </c>
      <c r="K5" s="25">
        <v>0</v>
      </c>
      <c r="L5" s="25">
        <v>0</v>
      </c>
      <c r="M5" s="26">
        <f t="shared" ref="M5:M12" si="2">H5*200+L5</f>
        <v>1400</v>
      </c>
      <c r="N5" s="25">
        <v>0</v>
      </c>
      <c r="O5" s="25"/>
      <c r="P5" s="25"/>
      <c r="Q5" s="25"/>
      <c r="R5" s="25">
        <f t="shared" ref="R5:R12" si="3">Q5*1000</f>
        <v>0</v>
      </c>
      <c r="S5" s="25">
        <f t="shared" ref="S5:S12" si="4">N5*1000+R5</f>
        <v>0</v>
      </c>
      <c r="T5" s="26">
        <f t="shared" ref="T5:T11" si="5">B5+H5+S5</f>
        <v>72</v>
      </c>
      <c r="U5" s="26">
        <f t="shared" ref="U5:U11" si="6">G5+M5+S5</f>
        <v>7900</v>
      </c>
    </row>
    <row r="6" s="2" customFormat="1" ht="24" customHeight="1" spans="1:23">
      <c r="A6" s="21" t="s">
        <v>17</v>
      </c>
      <c r="B6" s="22">
        <v>36</v>
      </c>
      <c r="C6" s="25">
        <v>0</v>
      </c>
      <c r="D6" s="25">
        <v>2</v>
      </c>
      <c r="E6" s="23">
        <v>0</v>
      </c>
      <c r="F6" s="23">
        <f t="shared" si="0"/>
        <v>0</v>
      </c>
      <c r="G6" s="23">
        <f t="shared" si="1"/>
        <v>3600</v>
      </c>
      <c r="H6" s="22">
        <v>6</v>
      </c>
      <c r="I6" s="25">
        <v>0</v>
      </c>
      <c r="J6" s="25">
        <v>0</v>
      </c>
      <c r="K6" s="25">
        <v>0</v>
      </c>
      <c r="L6" s="25">
        <v>0</v>
      </c>
      <c r="M6" s="26">
        <f t="shared" si="2"/>
        <v>1200</v>
      </c>
      <c r="N6" s="25">
        <v>0</v>
      </c>
      <c r="O6" s="25"/>
      <c r="P6" s="25"/>
      <c r="Q6" s="25"/>
      <c r="R6" s="25">
        <f t="shared" si="3"/>
        <v>0</v>
      </c>
      <c r="S6" s="25">
        <f t="shared" si="4"/>
        <v>0</v>
      </c>
      <c r="T6" s="26">
        <f t="shared" si="5"/>
        <v>42</v>
      </c>
      <c r="U6" s="26">
        <f t="shared" si="6"/>
        <v>4800</v>
      </c>
    </row>
    <row r="7" s="2" customFormat="1" ht="24" customHeight="1" spans="1:23">
      <c r="A7" s="21" t="s">
        <v>18</v>
      </c>
      <c r="B7" s="22">
        <v>40</v>
      </c>
      <c r="C7" s="25">
        <v>1</v>
      </c>
      <c r="D7" s="25">
        <v>1</v>
      </c>
      <c r="E7" s="23">
        <v>0</v>
      </c>
      <c r="F7" s="23">
        <f t="shared" si="0"/>
        <v>0</v>
      </c>
      <c r="G7" s="23">
        <f t="shared" si="1"/>
        <v>4000</v>
      </c>
      <c r="H7" s="22">
        <v>7</v>
      </c>
      <c r="I7" s="25">
        <v>0</v>
      </c>
      <c r="J7" s="25">
        <v>0</v>
      </c>
      <c r="K7" s="25"/>
      <c r="L7" s="25">
        <v>0</v>
      </c>
      <c r="M7" s="26">
        <f t="shared" si="2"/>
        <v>1400</v>
      </c>
      <c r="N7" s="25">
        <v>0</v>
      </c>
      <c r="O7" s="25"/>
      <c r="P7" s="25"/>
      <c r="Q7" s="25"/>
      <c r="R7" s="25">
        <f t="shared" si="3"/>
        <v>0</v>
      </c>
      <c r="S7" s="25">
        <f t="shared" si="4"/>
        <v>0</v>
      </c>
      <c r="T7" s="26">
        <f t="shared" si="5"/>
        <v>47</v>
      </c>
      <c r="U7" s="26">
        <f t="shared" si="6"/>
        <v>5400</v>
      </c>
    </row>
    <row r="8" s="2" customFormat="1" ht="24" customHeight="1" spans="1:23">
      <c r="A8" s="21" t="s">
        <v>19</v>
      </c>
      <c r="B8" s="22">
        <v>53</v>
      </c>
      <c r="C8" s="25">
        <v>2</v>
      </c>
      <c r="D8" s="25">
        <v>1</v>
      </c>
      <c r="E8" s="23">
        <v>0</v>
      </c>
      <c r="F8" s="23">
        <f t="shared" si="0"/>
        <v>0</v>
      </c>
      <c r="G8" s="23">
        <f t="shared" si="1"/>
        <v>5300</v>
      </c>
      <c r="H8" s="22">
        <v>6</v>
      </c>
      <c r="I8" s="25">
        <v>0</v>
      </c>
      <c r="J8" s="25">
        <v>0</v>
      </c>
      <c r="K8" s="25">
        <v>0</v>
      </c>
      <c r="L8" s="25">
        <v>0</v>
      </c>
      <c r="M8" s="26">
        <f t="shared" si="2"/>
        <v>1200</v>
      </c>
      <c r="N8" s="25">
        <v>0</v>
      </c>
      <c r="O8" s="25"/>
      <c r="P8" s="25"/>
      <c r="Q8" s="25"/>
      <c r="R8" s="25">
        <f t="shared" si="3"/>
        <v>0</v>
      </c>
      <c r="S8" s="25">
        <f t="shared" si="4"/>
        <v>0</v>
      </c>
      <c r="T8" s="26">
        <f t="shared" si="5"/>
        <v>59</v>
      </c>
      <c r="U8" s="26">
        <f t="shared" si="6"/>
        <v>6500</v>
      </c>
    </row>
    <row r="9" s="2" customFormat="1" ht="24" customHeight="1" spans="1:23">
      <c r="A9" s="21" t="s">
        <v>20</v>
      </c>
      <c r="B9" s="22">
        <v>26</v>
      </c>
      <c r="C9" s="25">
        <v>1</v>
      </c>
      <c r="D9" s="25">
        <v>0</v>
      </c>
      <c r="E9" s="23">
        <v>0</v>
      </c>
      <c r="F9" s="23">
        <f t="shared" si="0"/>
        <v>0</v>
      </c>
      <c r="G9" s="23">
        <f t="shared" si="1"/>
        <v>2600</v>
      </c>
      <c r="H9" s="22">
        <v>1</v>
      </c>
      <c r="I9" s="25"/>
      <c r="J9" s="25">
        <v>0</v>
      </c>
      <c r="K9" s="25"/>
      <c r="L9" s="25">
        <v>0</v>
      </c>
      <c r="M9" s="26">
        <f t="shared" si="2"/>
        <v>200</v>
      </c>
      <c r="N9" s="25">
        <v>0</v>
      </c>
      <c r="O9" s="25"/>
      <c r="P9" s="25"/>
      <c r="Q9" s="25"/>
      <c r="R9" s="25">
        <f t="shared" si="3"/>
        <v>0</v>
      </c>
      <c r="S9" s="25">
        <f t="shared" si="4"/>
        <v>0</v>
      </c>
      <c r="T9" s="26">
        <f t="shared" si="5"/>
        <v>27</v>
      </c>
      <c r="U9" s="26">
        <f t="shared" si="6"/>
        <v>2800</v>
      </c>
    </row>
    <row r="10" s="2" customFormat="1" ht="24" customHeight="1" spans="1:23">
      <c r="A10" s="21" t="s">
        <v>21</v>
      </c>
      <c r="B10" s="22">
        <v>4</v>
      </c>
      <c r="C10" s="25">
        <v>0</v>
      </c>
      <c r="D10" s="25">
        <v>0</v>
      </c>
      <c r="E10" s="23">
        <v>0</v>
      </c>
      <c r="F10" s="23">
        <f t="shared" si="0"/>
        <v>0</v>
      </c>
      <c r="G10" s="23">
        <f t="shared" si="1"/>
        <v>400</v>
      </c>
      <c r="H10" s="22">
        <v>0</v>
      </c>
      <c r="I10" s="25"/>
      <c r="J10" s="25">
        <v>0</v>
      </c>
      <c r="K10" s="25"/>
      <c r="L10" s="25">
        <v>0</v>
      </c>
      <c r="M10" s="26">
        <f t="shared" si="2"/>
        <v>0</v>
      </c>
      <c r="N10" s="25">
        <v>0</v>
      </c>
      <c r="O10" s="25"/>
      <c r="P10" s="25"/>
      <c r="Q10" s="25"/>
      <c r="R10" s="25">
        <f t="shared" si="3"/>
        <v>0</v>
      </c>
      <c r="S10" s="25">
        <f t="shared" si="4"/>
        <v>0</v>
      </c>
      <c r="T10" s="26">
        <f t="shared" si="5"/>
        <v>4</v>
      </c>
      <c r="U10" s="26">
        <f t="shared" si="6"/>
        <v>400</v>
      </c>
    </row>
    <row r="11" s="2" customFormat="1" ht="24" customHeight="1" spans="1:23">
      <c r="A11" s="21" t="s">
        <v>22</v>
      </c>
      <c r="B11" s="22">
        <v>5</v>
      </c>
      <c r="C11" s="25">
        <v>0</v>
      </c>
      <c r="D11" s="25">
        <v>0</v>
      </c>
      <c r="E11" s="23">
        <v>0</v>
      </c>
      <c r="F11" s="23">
        <f t="shared" si="0"/>
        <v>0</v>
      </c>
      <c r="G11" s="23">
        <f t="shared" si="1"/>
        <v>500</v>
      </c>
      <c r="H11" s="25"/>
      <c r="I11" s="25"/>
      <c r="J11" s="25"/>
      <c r="K11" s="25"/>
      <c r="L11" s="25">
        <v>0</v>
      </c>
      <c r="M11" s="26">
        <f t="shared" si="2"/>
        <v>0</v>
      </c>
      <c r="N11" s="25">
        <v>0</v>
      </c>
      <c r="O11" s="25"/>
      <c r="P11" s="25"/>
      <c r="Q11" s="25"/>
      <c r="R11" s="25">
        <f t="shared" si="3"/>
        <v>0</v>
      </c>
      <c r="S11" s="25">
        <f t="shared" si="4"/>
        <v>0</v>
      </c>
      <c r="T11" s="26">
        <f t="shared" si="5"/>
        <v>5</v>
      </c>
      <c r="U11" s="26">
        <f t="shared" si="6"/>
        <v>500</v>
      </c>
    </row>
    <row r="12" s="2" customFormat="1" ht="24" customHeight="1" spans="1:23">
      <c r="A12" s="16" t="s">
        <v>23</v>
      </c>
      <c r="B12" s="27">
        <f>SUM(B5:B11)</f>
        <v>229</v>
      </c>
      <c r="C12" s="27">
        <f t="shared" ref="C12:J12" si="7">SUM(C5:C11)</f>
        <v>6</v>
      </c>
      <c r="D12" s="27">
        <f t="shared" si="7"/>
        <v>6</v>
      </c>
      <c r="E12" s="27">
        <f t="shared" si="7"/>
        <v>0</v>
      </c>
      <c r="F12" s="23">
        <f t="shared" si="0"/>
        <v>0</v>
      </c>
      <c r="G12" s="23">
        <f t="shared" si="1"/>
        <v>22900</v>
      </c>
      <c r="H12" s="27">
        <f t="shared" si="7"/>
        <v>27</v>
      </c>
      <c r="I12" s="27">
        <f t="shared" si="7"/>
        <v>0</v>
      </c>
      <c r="J12" s="27">
        <f t="shared" si="7"/>
        <v>0</v>
      </c>
      <c r="K12" s="27"/>
      <c r="L12" s="25">
        <f>SUM(L5:L11)</f>
        <v>0</v>
      </c>
      <c r="M12" s="26">
        <f t="shared" si="2"/>
        <v>5400</v>
      </c>
      <c r="N12" s="27"/>
      <c r="O12" s="27"/>
      <c r="P12" s="27"/>
      <c r="Q12" s="27"/>
      <c r="R12" s="25">
        <f t="shared" si="3"/>
        <v>0</v>
      </c>
      <c r="S12" s="25">
        <f t="shared" si="4"/>
        <v>0</v>
      </c>
      <c r="T12" s="26">
        <f>SUM(T5:T11)</f>
        <v>256</v>
      </c>
      <c r="U12" s="26">
        <f>SUM(U5:U11)</f>
        <v>28300</v>
      </c>
    </row>
    <row r="13" s="3" customFormat="1" ht="29" customHeight="1" spans="1:23">
      <c r="A13" s="28" t="s">
        <v>24</v>
      </c>
      <c r="B13" s="29">
        <f>T12</f>
        <v>256</v>
      </c>
      <c r="C13" s="30"/>
      <c r="D13" s="30"/>
      <c r="E13" s="31"/>
      <c r="F13" s="28" t="s">
        <v>25</v>
      </c>
      <c r="G13" s="32">
        <f>C12+I12+O12</f>
        <v>6</v>
      </c>
      <c r="H13" s="33"/>
      <c r="I13" s="33"/>
      <c r="J13" s="33"/>
      <c r="K13" s="34"/>
      <c r="L13" s="28" t="s">
        <v>26</v>
      </c>
      <c r="M13" s="32">
        <f>D12+J12+P12</f>
        <v>6</v>
      </c>
      <c r="N13" s="33"/>
      <c r="O13" s="33"/>
      <c r="P13" s="33"/>
      <c r="Q13" s="34"/>
      <c r="R13" s="28" t="s">
        <v>27</v>
      </c>
      <c r="S13" s="32">
        <f>F12+L12+R12</f>
        <v>0</v>
      </c>
      <c r="T13" s="33"/>
      <c r="U13" s="34"/>
      <c r="V13" s="35"/>
      <c r="W13" s="35"/>
    </row>
    <row r="14" s="1" customFormat="1" ht="68" customHeight="1" spans="1:23">
      <c r="A14" s="36" t="s">
        <v>28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</row>
  </sheetData>
  <mergeCells count="15">
    <mergeCell ref="A1:U1"/>
    <mergeCell ref="A2:E2"/>
    <mergeCell ref="G2:J2"/>
    <mergeCell ref="Q2:R2"/>
    <mergeCell ref="S2:U2"/>
    <mergeCell ref="B3:G3"/>
    <mergeCell ref="H3:M3"/>
    <mergeCell ref="N3:S3"/>
    <mergeCell ref="B13:E13"/>
    <mergeCell ref="G13:K13"/>
    <mergeCell ref="M13:Q13"/>
    <mergeCell ref="S13:U13"/>
    <mergeCell ref="A3:A4"/>
    <mergeCell ref="T3:T4"/>
    <mergeCell ref="U3:U4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4"/>
  <sheetViews>
    <sheetView workbookViewId="0">
      <selection activeCell="A1" sqref="$A1:$XFD1048576"/>
    </sheetView>
  </sheetViews>
  <sheetFormatPr defaultColWidth="8.61666666666667" defaultRowHeight="13.5"/>
  <cols>
    <col min="1" max="1" width="8.625" customWidth="1"/>
    <col min="2" max="2" width="6.18333333333333" customWidth="1"/>
    <col min="3" max="4" width="4.325" customWidth="1"/>
    <col min="5" max="5" width="4.40833333333333" customWidth="1"/>
    <col min="6" max="6" width="6.33333333333333" customWidth="1"/>
    <col min="7" max="7" width="7.46666666666667" customWidth="1"/>
    <col min="8" max="9" width="6.18333333333333" customWidth="1"/>
    <col min="10" max="10" width="4.325" customWidth="1"/>
    <col min="11" max="12" width="6.33333333333333" customWidth="1"/>
    <col min="13" max="13" width="7.46666666666667" customWidth="1"/>
    <col min="14" max="14" width="6.18333333333333" customWidth="1"/>
    <col min="15" max="16" width="4.325" customWidth="1"/>
    <col min="17" max="19" width="6.33333333333333" customWidth="1"/>
    <col min="20" max="20" width="6.86666666666667" customWidth="1"/>
    <col min="21" max="21" width="7.8" customWidth="1"/>
  </cols>
  <sheetData>
    <row r="1" ht="35" customHeight="1" spans="1:23">
      <c r="A1" s="4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35" customHeight="1" spans="1:23">
      <c r="A2" s="5" t="s">
        <v>1</v>
      </c>
      <c r="B2" s="5"/>
      <c r="C2" s="5"/>
      <c r="D2" s="5"/>
      <c r="E2" s="5"/>
      <c r="F2" s="6"/>
      <c r="G2" s="7" t="s">
        <v>2</v>
      </c>
      <c r="H2" s="8"/>
      <c r="I2" s="8"/>
      <c r="J2" s="8"/>
      <c r="K2" s="9"/>
      <c r="L2" s="9"/>
      <c r="M2" s="9"/>
      <c r="N2" s="10"/>
      <c r="O2" s="10"/>
      <c r="P2" s="10"/>
      <c r="Q2" s="11" t="s">
        <v>3</v>
      </c>
      <c r="R2" s="11"/>
      <c r="S2" s="12" t="s">
        <v>34</v>
      </c>
      <c r="T2" s="12"/>
      <c r="U2" s="12"/>
    </row>
    <row r="3" s="1" customFormat="1" ht="18" customHeight="1" spans="1:23">
      <c r="A3" s="13" t="s">
        <v>5</v>
      </c>
      <c r="B3" s="13" t="s">
        <v>6</v>
      </c>
      <c r="C3" s="13"/>
      <c r="D3" s="13"/>
      <c r="E3" s="13"/>
      <c r="F3" s="13"/>
      <c r="G3" s="13"/>
      <c r="H3" s="13" t="s">
        <v>7</v>
      </c>
      <c r="I3" s="13"/>
      <c r="J3" s="13"/>
      <c r="K3" s="13"/>
      <c r="L3" s="13"/>
      <c r="M3" s="13"/>
      <c r="N3" s="13" t="s">
        <v>8</v>
      </c>
      <c r="O3" s="13"/>
      <c r="P3" s="13"/>
      <c r="Q3" s="13"/>
      <c r="R3" s="13"/>
      <c r="S3" s="13"/>
      <c r="T3" s="14" t="s">
        <v>9</v>
      </c>
      <c r="U3" s="15" t="s">
        <v>10</v>
      </c>
    </row>
    <row r="4" s="2" customFormat="1" ht="48" customHeight="1" spans="1:23">
      <c r="A4" s="16"/>
      <c r="B4" s="17" t="s">
        <v>11</v>
      </c>
      <c r="C4" s="18" t="s">
        <v>12</v>
      </c>
      <c r="D4" s="18" t="s">
        <v>13</v>
      </c>
      <c r="E4" s="17" t="s">
        <v>14</v>
      </c>
      <c r="F4" s="17" t="s">
        <v>15</v>
      </c>
      <c r="G4" s="17" t="s">
        <v>10</v>
      </c>
      <c r="H4" s="17" t="s">
        <v>11</v>
      </c>
      <c r="I4" s="18" t="s">
        <v>12</v>
      </c>
      <c r="J4" s="18" t="s">
        <v>13</v>
      </c>
      <c r="K4" s="17" t="s">
        <v>14</v>
      </c>
      <c r="L4" s="17" t="s">
        <v>15</v>
      </c>
      <c r="M4" s="17" t="s">
        <v>10</v>
      </c>
      <c r="N4" s="17" t="s">
        <v>11</v>
      </c>
      <c r="O4" s="18" t="s">
        <v>12</v>
      </c>
      <c r="P4" s="18" t="s">
        <v>13</v>
      </c>
      <c r="Q4" s="17" t="s">
        <v>14</v>
      </c>
      <c r="R4" s="17" t="s">
        <v>15</v>
      </c>
      <c r="S4" s="17" t="s">
        <v>10</v>
      </c>
      <c r="T4" s="19"/>
      <c r="U4" s="20"/>
    </row>
    <row r="5" s="2" customFormat="1" ht="24" customHeight="1" spans="1:23">
      <c r="A5" s="21" t="s">
        <v>16</v>
      </c>
      <c r="B5" s="22">
        <v>66</v>
      </c>
      <c r="C5" s="23">
        <v>1</v>
      </c>
      <c r="D5" s="23">
        <v>0</v>
      </c>
      <c r="E5" s="24">
        <v>0</v>
      </c>
      <c r="F5" s="23">
        <f t="shared" ref="F5:F12" si="0">E5*100</f>
        <v>0</v>
      </c>
      <c r="G5" s="23">
        <f t="shared" ref="G5:G12" si="1">B5*100+F5</f>
        <v>6600</v>
      </c>
      <c r="H5" s="22">
        <v>6</v>
      </c>
      <c r="I5" s="23">
        <v>0</v>
      </c>
      <c r="J5" s="25">
        <v>1</v>
      </c>
      <c r="K5" s="25">
        <v>0</v>
      </c>
      <c r="L5" s="25">
        <v>0</v>
      </c>
      <c r="M5" s="26">
        <f t="shared" ref="M5:M12" si="2">H5*200+L5</f>
        <v>1200</v>
      </c>
      <c r="N5" s="25">
        <v>0</v>
      </c>
      <c r="O5" s="25"/>
      <c r="P5" s="25"/>
      <c r="Q5" s="25"/>
      <c r="R5" s="25">
        <f t="shared" ref="R5:R12" si="3">Q5*1000</f>
        <v>0</v>
      </c>
      <c r="S5" s="25">
        <f t="shared" ref="S5:S12" si="4">N5*1000+R5</f>
        <v>0</v>
      </c>
      <c r="T5" s="26">
        <f t="shared" ref="T5:T11" si="5">B5+H5+S5</f>
        <v>72</v>
      </c>
      <c r="U5" s="26">
        <f t="shared" ref="U5:U11" si="6">G5+M5+S5</f>
        <v>7800</v>
      </c>
    </row>
    <row r="6" s="2" customFormat="1" ht="24" customHeight="1" spans="1:23">
      <c r="A6" s="21" t="s">
        <v>17</v>
      </c>
      <c r="B6" s="22">
        <v>37</v>
      </c>
      <c r="C6" s="25">
        <v>1</v>
      </c>
      <c r="D6" s="25">
        <v>0</v>
      </c>
      <c r="E6" s="23">
        <v>0</v>
      </c>
      <c r="F6" s="23">
        <f t="shared" si="0"/>
        <v>0</v>
      </c>
      <c r="G6" s="23">
        <f t="shared" si="1"/>
        <v>3700</v>
      </c>
      <c r="H6" s="22">
        <v>5</v>
      </c>
      <c r="I6" s="25">
        <v>0</v>
      </c>
      <c r="J6" s="25">
        <v>1</v>
      </c>
      <c r="K6" s="25">
        <v>0</v>
      </c>
      <c r="L6" s="25">
        <v>0</v>
      </c>
      <c r="M6" s="26">
        <f t="shared" si="2"/>
        <v>1000</v>
      </c>
      <c r="N6" s="25">
        <v>0</v>
      </c>
      <c r="O6" s="25"/>
      <c r="P6" s="25"/>
      <c r="Q6" s="25"/>
      <c r="R6" s="25">
        <f t="shared" si="3"/>
        <v>0</v>
      </c>
      <c r="S6" s="25">
        <f t="shared" si="4"/>
        <v>0</v>
      </c>
      <c r="T6" s="26">
        <f t="shared" si="5"/>
        <v>42</v>
      </c>
      <c r="U6" s="26">
        <f t="shared" si="6"/>
        <v>4700</v>
      </c>
    </row>
    <row r="7" s="2" customFormat="1" ht="24" customHeight="1" spans="1:23">
      <c r="A7" s="21" t="s">
        <v>18</v>
      </c>
      <c r="B7" s="22">
        <v>40</v>
      </c>
      <c r="C7" s="25">
        <v>1</v>
      </c>
      <c r="D7" s="25">
        <v>1</v>
      </c>
      <c r="E7" s="23">
        <v>0</v>
      </c>
      <c r="F7" s="23">
        <f t="shared" si="0"/>
        <v>0</v>
      </c>
      <c r="G7" s="23">
        <f t="shared" si="1"/>
        <v>4000</v>
      </c>
      <c r="H7" s="22">
        <v>7</v>
      </c>
      <c r="I7" s="25">
        <v>0</v>
      </c>
      <c r="J7" s="25">
        <v>0</v>
      </c>
      <c r="K7" s="25"/>
      <c r="L7" s="25">
        <v>0</v>
      </c>
      <c r="M7" s="26">
        <f t="shared" si="2"/>
        <v>1400</v>
      </c>
      <c r="N7" s="25">
        <v>0</v>
      </c>
      <c r="O7" s="25"/>
      <c r="P7" s="25"/>
      <c r="Q7" s="25"/>
      <c r="R7" s="25">
        <f t="shared" si="3"/>
        <v>0</v>
      </c>
      <c r="S7" s="25">
        <f t="shared" si="4"/>
        <v>0</v>
      </c>
      <c r="T7" s="26">
        <f t="shared" si="5"/>
        <v>47</v>
      </c>
      <c r="U7" s="26">
        <f t="shared" si="6"/>
        <v>5400</v>
      </c>
    </row>
    <row r="8" s="2" customFormat="1" ht="24" customHeight="1" spans="1:23">
      <c r="A8" s="21" t="s">
        <v>19</v>
      </c>
      <c r="B8" s="22">
        <v>53</v>
      </c>
      <c r="C8" s="25">
        <v>0</v>
      </c>
      <c r="D8" s="25">
        <v>0</v>
      </c>
      <c r="E8" s="23">
        <v>0</v>
      </c>
      <c r="F8" s="23">
        <f t="shared" si="0"/>
        <v>0</v>
      </c>
      <c r="G8" s="23">
        <f t="shared" si="1"/>
        <v>5300</v>
      </c>
      <c r="H8" s="22">
        <v>6</v>
      </c>
      <c r="I8" s="25">
        <v>0</v>
      </c>
      <c r="J8" s="25">
        <v>0</v>
      </c>
      <c r="K8" s="25">
        <v>0</v>
      </c>
      <c r="L8" s="25">
        <v>0</v>
      </c>
      <c r="M8" s="26">
        <f t="shared" si="2"/>
        <v>1200</v>
      </c>
      <c r="N8" s="25">
        <v>0</v>
      </c>
      <c r="O8" s="25"/>
      <c r="P8" s="25"/>
      <c r="Q8" s="25"/>
      <c r="R8" s="25">
        <f t="shared" si="3"/>
        <v>0</v>
      </c>
      <c r="S8" s="25">
        <f t="shared" si="4"/>
        <v>0</v>
      </c>
      <c r="T8" s="26">
        <f t="shared" si="5"/>
        <v>59</v>
      </c>
      <c r="U8" s="26">
        <f t="shared" si="6"/>
        <v>6500</v>
      </c>
    </row>
    <row r="9" s="2" customFormat="1" ht="24" customHeight="1" spans="1:23">
      <c r="A9" s="21" t="s">
        <v>20</v>
      </c>
      <c r="B9" s="22">
        <v>26</v>
      </c>
      <c r="C9" s="25">
        <v>0</v>
      </c>
      <c r="D9" s="25">
        <v>0</v>
      </c>
      <c r="E9" s="23">
        <v>0</v>
      </c>
      <c r="F9" s="23">
        <f t="shared" si="0"/>
        <v>0</v>
      </c>
      <c r="G9" s="23">
        <f t="shared" si="1"/>
        <v>2600</v>
      </c>
      <c r="H9" s="22">
        <v>1</v>
      </c>
      <c r="I9" s="25"/>
      <c r="J9" s="25">
        <v>0</v>
      </c>
      <c r="K9" s="25"/>
      <c r="L9" s="25">
        <v>0</v>
      </c>
      <c r="M9" s="26">
        <f t="shared" si="2"/>
        <v>200</v>
      </c>
      <c r="N9" s="25">
        <v>0</v>
      </c>
      <c r="O9" s="25"/>
      <c r="P9" s="25"/>
      <c r="Q9" s="25"/>
      <c r="R9" s="25">
        <f t="shared" si="3"/>
        <v>0</v>
      </c>
      <c r="S9" s="25">
        <f t="shared" si="4"/>
        <v>0</v>
      </c>
      <c r="T9" s="26">
        <f t="shared" si="5"/>
        <v>27</v>
      </c>
      <c r="U9" s="26">
        <f t="shared" si="6"/>
        <v>2800</v>
      </c>
    </row>
    <row r="10" s="2" customFormat="1" ht="24" customHeight="1" spans="1:23">
      <c r="A10" s="21" t="s">
        <v>21</v>
      </c>
      <c r="B10" s="22">
        <v>4</v>
      </c>
      <c r="C10" s="25">
        <v>0</v>
      </c>
      <c r="D10" s="25">
        <v>0</v>
      </c>
      <c r="E10" s="23">
        <v>0</v>
      </c>
      <c r="F10" s="23">
        <f t="shared" si="0"/>
        <v>0</v>
      </c>
      <c r="G10" s="23">
        <f t="shared" si="1"/>
        <v>400</v>
      </c>
      <c r="H10" s="22">
        <v>0</v>
      </c>
      <c r="I10" s="25"/>
      <c r="J10" s="25">
        <v>0</v>
      </c>
      <c r="K10" s="25"/>
      <c r="L10" s="25">
        <v>0</v>
      </c>
      <c r="M10" s="26">
        <f t="shared" si="2"/>
        <v>0</v>
      </c>
      <c r="N10" s="25">
        <v>0</v>
      </c>
      <c r="O10" s="25"/>
      <c r="P10" s="25"/>
      <c r="Q10" s="25"/>
      <c r="R10" s="25">
        <f t="shared" si="3"/>
        <v>0</v>
      </c>
      <c r="S10" s="25">
        <f t="shared" si="4"/>
        <v>0</v>
      </c>
      <c r="T10" s="26">
        <f t="shared" si="5"/>
        <v>4</v>
      </c>
      <c r="U10" s="26">
        <f t="shared" si="6"/>
        <v>400</v>
      </c>
    </row>
    <row r="11" s="2" customFormat="1" ht="24" customHeight="1" spans="1:23">
      <c r="A11" s="21" t="s">
        <v>22</v>
      </c>
      <c r="B11" s="22">
        <v>5</v>
      </c>
      <c r="C11" s="25">
        <v>0</v>
      </c>
      <c r="D11" s="25">
        <v>0</v>
      </c>
      <c r="E11" s="23">
        <v>0</v>
      </c>
      <c r="F11" s="23">
        <f t="shared" si="0"/>
        <v>0</v>
      </c>
      <c r="G11" s="23">
        <f t="shared" si="1"/>
        <v>500</v>
      </c>
      <c r="H11" s="25"/>
      <c r="I11" s="25"/>
      <c r="J11" s="25"/>
      <c r="K11" s="25"/>
      <c r="L11" s="25">
        <v>0</v>
      </c>
      <c r="M11" s="26">
        <f t="shared" si="2"/>
        <v>0</v>
      </c>
      <c r="N11" s="25">
        <v>0</v>
      </c>
      <c r="O11" s="25"/>
      <c r="P11" s="25"/>
      <c r="Q11" s="25"/>
      <c r="R11" s="25">
        <f t="shared" si="3"/>
        <v>0</v>
      </c>
      <c r="S11" s="25">
        <f t="shared" si="4"/>
        <v>0</v>
      </c>
      <c r="T11" s="26">
        <f t="shared" si="5"/>
        <v>5</v>
      </c>
      <c r="U11" s="26">
        <f t="shared" si="6"/>
        <v>500</v>
      </c>
    </row>
    <row r="12" s="2" customFormat="1" ht="24" customHeight="1" spans="1:23">
      <c r="A12" s="16" t="s">
        <v>23</v>
      </c>
      <c r="B12" s="27">
        <f>SUM(B5:B11)</f>
        <v>231</v>
      </c>
      <c r="C12" s="27">
        <f t="shared" ref="C12:J12" si="7">SUM(C5:C11)</f>
        <v>3</v>
      </c>
      <c r="D12" s="27">
        <f t="shared" si="7"/>
        <v>1</v>
      </c>
      <c r="E12" s="27">
        <f t="shared" si="7"/>
        <v>0</v>
      </c>
      <c r="F12" s="23">
        <f t="shared" si="0"/>
        <v>0</v>
      </c>
      <c r="G12" s="23">
        <f t="shared" si="1"/>
        <v>23100</v>
      </c>
      <c r="H12" s="27">
        <f t="shared" si="7"/>
        <v>25</v>
      </c>
      <c r="I12" s="27">
        <f t="shared" si="7"/>
        <v>0</v>
      </c>
      <c r="J12" s="27">
        <f t="shared" si="7"/>
        <v>2</v>
      </c>
      <c r="K12" s="27"/>
      <c r="L12" s="25">
        <f>SUM(L5:L11)</f>
        <v>0</v>
      </c>
      <c r="M12" s="26">
        <f t="shared" si="2"/>
        <v>5000</v>
      </c>
      <c r="N12" s="27"/>
      <c r="O12" s="27"/>
      <c r="P12" s="27"/>
      <c r="Q12" s="27"/>
      <c r="R12" s="25">
        <f t="shared" si="3"/>
        <v>0</v>
      </c>
      <c r="S12" s="25">
        <f t="shared" si="4"/>
        <v>0</v>
      </c>
      <c r="T12" s="26">
        <f>SUM(T5:T11)</f>
        <v>256</v>
      </c>
      <c r="U12" s="26">
        <f>SUM(U5:U11)</f>
        <v>28100</v>
      </c>
    </row>
    <row r="13" s="3" customFormat="1" ht="29" customHeight="1" spans="1:23">
      <c r="A13" s="28" t="s">
        <v>24</v>
      </c>
      <c r="B13" s="29">
        <f>T12</f>
        <v>256</v>
      </c>
      <c r="C13" s="30"/>
      <c r="D13" s="30"/>
      <c r="E13" s="31"/>
      <c r="F13" s="28" t="s">
        <v>25</v>
      </c>
      <c r="G13" s="32">
        <f>C12+I12+O12</f>
        <v>3</v>
      </c>
      <c r="H13" s="33"/>
      <c r="I13" s="33"/>
      <c r="J13" s="33"/>
      <c r="K13" s="34"/>
      <c r="L13" s="28" t="s">
        <v>26</v>
      </c>
      <c r="M13" s="32">
        <f>D12+J12+P12</f>
        <v>3</v>
      </c>
      <c r="N13" s="33"/>
      <c r="O13" s="33"/>
      <c r="P13" s="33"/>
      <c r="Q13" s="34"/>
      <c r="R13" s="28" t="s">
        <v>27</v>
      </c>
      <c r="S13" s="32">
        <f>F12+L12+R12</f>
        <v>0</v>
      </c>
      <c r="T13" s="33"/>
      <c r="U13" s="34"/>
      <c r="V13" s="35"/>
      <c r="W13" s="35"/>
    </row>
    <row r="14" s="1" customFormat="1" ht="68" customHeight="1" spans="1:23">
      <c r="A14" s="36" t="s">
        <v>28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</row>
  </sheetData>
  <mergeCells count="15">
    <mergeCell ref="A1:U1"/>
    <mergeCell ref="A2:E2"/>
    <mergeCell ref="G2:J2"/>
    <mergeCell ref="Q2:R2"/>
    <mergeCell ref="S2:U2"/>
    <mergeCell ref="B3:G3"/>
    <mergeCell ref="H3:M3"/>
    <mergeCell ref="N3:S3"/>
    <mergeCell ref="B13:E13"/>
    <mergeCell ref="G13:K13"/>
    <mergeCell ref="M13:Q13"/>
    <mergeCell ref="S13:U13"/>
    <mergeCell ref="A3:A4"/>
    <mergeCell ref="T3:T4"/>
    <mergeCell ref="U3:U4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4"/>
  <sheetViews>
    <sheetView workbookViewId="0">
      <selection activeCell="A1" sqref="$A1:$XFD1048576"/>
    </sheetView>
  </sheetViews>
  <sheetFormatPr defaultColWidth="8.61666666666667" defaultRowHeight="13.5"/>
  <cols>
    <col min="1" max="1" width="8.625" customWidth="1"/>
    <col min="2" max="2" width="6.18333333333333" customWidth="1"/>
    <col min="3" max="4" width="4.325" customWidth="1"/>
    <col min="5" max="5" width="4.40833333333333" customWidth="1"/>
    <col min="6" max="6" width="6.33333333333333" customWidth="1"/>
    <col min="7" max="7" width="7.46666666666667" customWidth="1"/>
    <col min="8" max="9" width="6.18333333333333" customWidth="1"/>
    <col min="10" max="10" width="4.325" customWidth="1"/>
    <col min="11" max="12" width="6.33333333333333" customWidth="1"/>
    <col min="13" max="13" width="7.46666666666667" customWidth="1"/>
    <col min="14" max="14" width="6.18333333333333" customWidth="1"/>
    <col min="15" max="16" width="4.325" customWidth="1"/>
    <col min="17" max="19" width="6.33333333333333" customWidth="1"/>
    <col min="20" max="20" width="6.86666666666667" customWidth="1"/>
    <col min="21" max="21" width="7.8" customWidth="1"/>
  </cols>
  <sheetData>
    <row r="1" ht="35" customHeight="1" spans="1:23">
      <c r="A1" s="4" t="s">
        <v>35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35" customHeight="1" spans="1:23">
      <c r="A2" s="5" t="s">
        <v>1</v>
      </c>
      <c r="B2" s="5"/>
      <c r="C2" s="5"/>
      <c r="D2" s="5"/>
      <c r="E2" s="5"/>
      <c r="F2" s="6"/>
      <c r="G2" s="7" t="s">
        <v>2</v>
      </c>
      <c r="H2" s="8"/>
      <c r="I2" s="8"/>
      <c r="J2" s="8"/>
      <c r="K2" s="9"/>
      <c r="L2" s="9"/>
      <c r="M2" s="9"/>
      <c r="N2" s="10"/>
      <c r="O2" s="10"/>
      <c r="P2" s="10"/>
      <c r="Q2" s="11" t="s">
        <v>3</v>
      </c>
      <c r="R2" s="11"/>
      <c r="S2" s="12" t="s">
        <v>36</v>
      </c>
      <c r="T2" s="12"/>
      <c r="U2" s="12"/>
    </row>
    <row r="3" s="1" customFormat="1" ht="18" customHeight="1" spans="1:23">
      <c r="A3" s="13" t="s">
        <v>5</v>
      </c>
      <c r="B3" s="13" t="s">
        <v>6</v>
      </c>
      <c r="C3" s="13"/>
      <c r="D3" s="13"/>
      <c r="E3" s="13"/>
      <c r="F3" s="13"/>
      <c r="G3" s="13"/>
      <c r="H3" s="13" t="s">
        <v>7</v>
      </c>
      <c r="I3" s="13"/>
      <c r="J3" s="13"/>
      <c r="K3" s="13"/>
      <c r="L3" s="13"/>
      <c r="M3" s="13"/>
      <c r="N3" s="13" t="s">
        <v>8</v>
      </c>
      <c r="O3" s="13"/>
      <c r="P3" s="13"/>
      <c r="Q3" s="13"/>
      <c r="R3" s="13"/>
      <c r="S3" s="13"/>
      <c r="T3" s="14" t="s">
        <v>9</v>
      </c>
      <c r="U3" s="15" t="s">
        <v>10</v>
      </c>
    </row>
    <row r="4" s="2" customFormat="1" ht="48" customHeight="1" spans="1:23">
      <c r="A4" s="16"/>
      <c r="B4" s="17" t="s">
        <v>11</v>
      </c>
      <c r="C4" s="18" t="s">
        <v>12</v>
      </c>
      <c r="D4" s="18" t="s">
        <v>13</v>
      </c>
      <c r="E4" s="17" t="s">
        <v>14</v>
      </c>
      <c r="F4" s="17" t="s">
        <v>15</v>
      </c>
      <c r="G4" s="17" t="s">
        <v>10</v>
      </c>
      <c r="H4" s="17" t="s">
        <v>11</v>
      </c>
      <c r="I4" s="18" t="s">
        <v>12</v>
      </c>
      <c r="J4" s="18" t="s">
        <v>13</v>
      </c>
      <c r="K4" s="17" t="s">
        <v>14</v>
      </c>
      <c r="L4" s="17" t="s">
        <v>15</v>
      </c>
      <c r="M4" s="17" t="s">
        <v>10</v>
      </c>
      <c r="N4" s="17" t="s">
        <v>11</v>
      </c>
      <c r="O4" s="18" t="s">
        <v>12</v>
      </c>
      <c r="P4" s="18" t="s">
        <v>13</v>
      </c>
      <c r="Q4" s="17" t="s">
        <v>14</v>
      </c>
      <c r="R4" s="17" t="s">
        <v>15</v>
      </c>
      <c r="S4" s="17" t="s">
        <v>10</v>
      </c>
      <c r="T4" s="19"/>
      <c r="U4" s="20"/>
    </row>
    <row r="5" s="2" customFormat="1" ht="24" customHeight="1" spans="1:23">
      <c r="A5" s="21" t="s">
        <v>16</v>
      </c>
      <c r="B5" s="22">
        <v>67</v>
      </c>
      <c r="C5" s="23">
        <v>2</v>
      </c>
      <c r="D5" s="23">
        <v>1</v>
      </c>
      <c r="E5" s="24">
        <v>30</v>
      </c>
      <c r="F5" s="23">
        <f t="shared" ref="F5:F12" si="0">E5*100</f>
        <v>3000</v>
      </c>
      <c r="G5" s="23">
        <f t="shared" ref="G5:G12" si="1">B5*100+F5</f>
        <v>9700</v>
      </c>
      <c r="H5" s="22">
        <v>6</v>
      </c>
      <c r="I5" s="23">
        <v>0</v>
      </c>
      <c r="J5" s="25">
        <v>0</v>
      </c>
      <c r="K5" s="25">
        <v>0</v>
      </c>
      <c r="L5" s="25">
        <v>0</v>
      </c>
      <c r="M5" s="26">
        <f t="shared" ref="M5:M12" si="2">H5*200+L5</f>
        <v>1200</v>
      </c>
      <c r="N5" s="25">
        <v>0</v>
      </c>
      <c r="O5" s="25"/>
      <c r="P5" s="25"/>
      <c r="Q5" s="25"/>
      <c r="R5" s="25">
        <f t="shared" ref="R5:R12" si="3">Q5*1000</f>
        <v>0</v>
      </c>
      <c r="S5" s="25">
        <f t="shared" ref="S5:S12" si="4">N5*1000+R5</f>
        <v>0</v>
      </c>
      <c r="T5" s="26">
        <f>B5+H5+N5</f>
        <v>73</v>
      </c>
      <c r="U5" s="26">
        <f t="shared" ref="U5:U11" si="5">G5+M5+S5</f>
        <v>10900</v>
      </c>
    </row>
    <row r="6" s="2" customFormat="1" ht="24" customHeight="1" spans="1:23">
      <c r="A6" s="21" t="s">
        <v>17</v>
      </c>
      <c r="B6" s="22">
        <v>37</v>
      </c>
      <c r="C6" s="25">
        <v>0</v>
      </c>
      <c r="D6" s="25">
        <v>0</v>
      </c>
      <c r="E6" s="23">
        <v>0</v>
      </c>
      <c r="F6" s="23">
        <f t="shared" si="0"/>
        <v>0</v>
      </c>
      <c r="G6" s="23">
        <f t="shared" si="1"/>
        <v>3700</v>
      </c>
      <c r="H6" s="22">
        <v>5</v>
      </c>
      <c r="I6" s="25">
        <v>0</v>
      </c>
      <c r="J6" s="25">
        <v>0</v>
      </c>
      <c r="K6" s="25">
        <v>0</v>
      </c>
      <c r="L6" s="25">
        <v>0</v>
      </c>
      <c r="M6" s="26">
        <f t="shared" si="2"/>
        <v>1000</v>
      </c>
      <c r="N6" s="25">
        <v>0</v>
      </c>
      <c r="O6" s="25"/>
      <c r="P6" s="25"/>
      <c r="Q6" s="25"/>
      <c r="R6" s="25">
        <f t="shared" si="3"/>
        <v>0</v>
      </c>
      <c r="S6" s="25">
        <f t="shared" si="4"/>
        <v>0</v>
      </c>
      <c r="T6" s="26">
        <f t="shared" ref="T6:T11" si="6">B6+H6+N6</f>
        <v>42</v>
      </c>
      <c r="U6" s="26">
        <f t="shared" si="5"/>
        <v>4700</v>
      </c>
    </row>
    <row r="7" s="2" customFormat="1" ht="24" customHeight="1" spans="1:23">
      <c r="A7" s="21" t="s">
        <v>18</v>
      </c>
      <c r="B7" s="22">
        <v>40</v>
      </c>
      <c r="C7" s="25">
        <v>0</v>
      </c>
      <c r="D7" s="25">
        <v>0</v>
      </c>
      <c r="E7" s="23">
        <v>0</v>
      </c>
      <c r="F7" s="23">
        <f t="shared" si="0"/>
        <v>0</v>
      </c>
      <c r="G7" s="23">
        <f t="shared" si="1"/>
        <v>4000</v>
      </c>
      <c r="H7" s="22">
        <v>6</v>
      </c>
      <c r="I7" s="25">
        <v>0</v>
      </c>
      <c r="J7" s="25">
        <v>1</v>
      </c>
      <c r="K7" s="25"/>
      <c r="L7" s="25">
        <v>0</v>
      </c>
      <c r="M7" s="26">
        <f t="shared" si="2"/>
        <v>1200</v>
      </c>
      <c r="N7" s="25">
        <v>1</v>
      </c>
      <c r="O7" s="25">
        <v>1</v>
      </c>
      <c r="P7" s="25"/>
      <c r="Q7" s="25"/>
      <c r="R7" s="25">
        <f t="shared" si="3"/>
        <v>0</v>
      </c>
      <c r="S7" s="25">
        <f t="shared" si="4"/>
        <v>1000</v>
      </c>
      <c r="T7" s="26">
        <f t="shared" si="6"/>
        <v>47</v>
      </c>
      <c r="U7" s="26">
        <f t="shared" si="5"/>
        <v>6200</v>
      </c>
    </row>
    <row r="8" s="2" customFormat="1" ht="24" customHeight="1" spans="1:23">
      <c r="A8" s="21" t="s">
        <v>19</v>
      </c>
      <c r="B8" s="22">
        <v>55</v>
      </c>
      <c r="C8" s="25">
        <v>2</v>
      </c>
      <c r="D8" s="25">
        <v>0</v>
      </c>
      <c r="E8" s="23">
        <v>17</v>
      </c>
      <c r="F8" s="23">
        <f t="shared" si="0"/>
        <v>1700</v>
      </c>
      <c r="G8" s="23">
        <f t="shared" si="1"/>
        <v>7200</v>
      </c>
      <c r="H8" s="22">
        <v>6</v>
      </c>
      <c r="I8" s="25">
        <v>0</v>
      </c>
      <c r="J8" s="25">
        <v>0</v>
      </c>
      <c r="K8" s="25">
        <v>0</v>
      </c>
      <c r="L8" s="25">
        <v>0</v>
      </c>
      <c r="M8" s="26">
        <f t="shared" si="2"/>
        <v>1200</v>
      </c>
      <c r="N8" s="25">
        <v>0</v>
      </c>
      <c r="O8" s="25"/>
      <c r="P8" s="25"/>
      <c r="Q8" s="25"/>
      <c r="R8" s="25">
        <f t="shared" si="3"/>
        <v>0</v>
      </c>
      <c r="S8" s="25">
        <f t="shared" si="4"/>
        <v>0</v>
      </c>
      <c r="T8" s="26">
        <f t="shared" si="6"/>
        <v>61</v>
      </c>
      <c r="U8" s="26">
        <f t="shared" si="5"/>
        <v>8400</v>
      </c>
    </row>
    <row r="9" s="2" customFormat="1" ht="24" customHeight="1" spans="1:23">
      <c r="A9" s="21" t="s">
        <v>20</v>
      </c>
      <c r="B9" s="22">
        <v>26</v>
      </c>
      <c r="C9" s="25">
        <v>0</v>
      </c>
      <c r="D9" s="25">
        <v>0</v>
      </c>
      <c r="E9" s="23">
        <v>0</v>
      </c>
      <c r="F9" s="23">
        <f t="shared" si="0"/>
        <v>0</v>
      </c>
      <c r="G9" s="23">
        <f t="shared" si="1"/>
        <v>2600</v>
      </c>
      <c r="H9" s="22">
        <v>1</v>
      </c>
      <c r="I9" s="25"/>
      <c r="J9" s="25">
        <v>0</v>
      </c>
      <c r="K9" s="25"/>
      <c r="L9" s="25">
        <v>0</v>
      </c>
      <c r="M9" s="26">
        <f t="shared" si="2"/>
        <v>200</v>
      </c>
      <c r="N9" s="25">
        <v>0</v>
      </c>
      <c r="O9" s="25"/>
      <c r="P9" s="25"/>
      <c r="Q9" s="25"/>
      <c r="R9" s="25">
        <f t="shared" si="3"/>
        <v>0</v>
      </c>
      <c r="S9" s="25">
        <f t="shared" si="4"/>
        <v>0</v>
      </c>
      <c r="T9" s="26">
        <f t="shared" si="6"/>
        <v>27</v>
      </c>
      <c r="U9" s="26">
        <f t="shared" si="5"/>
        <v>2800</v>
      </c>
    </row>
    <row r="10" s="2" customFormat="1" ht="24" customHeight="1" spans="1:23">
      <c r="A10" s="21" t="s">
        <v>21</v>
      </c>
      <c r="B10" s="22">
        <v>4</v>
      </c>
      <c r="C10" s="25">
        <v>0</v>
      </c>
      <c r="D10" s="25">
        <v>0</v>
      </c>
      <c r="E10" s="23">
        <v>0</v>
      </c>
      <c r="F10" s="23">
        <f t="shared" si="0"/>
        <v>0</v>
      </c>
      <c r="G10" s="23">
        <f t="shared" si="1"/>
        <v>400</v>
      </c>
      <c r="H10" s="22">
        <v>0</v>
      </c>
      <c r="I10" s="25"/>
      <c r="J10" s="25">
        <v>0</v>
      </c>
      <c r="K10" s="25"/>
      <c r="L10" s="25">
        <v>0</v>
      </c>
      <c r="M10" s="26">
        <f t="shared" si="2"/>
        <v>0</v>
      </c>
      <c r="N10" s="25">
        <v>0</v>
      </c>
      <c r="O10" s="25"/>
      <c r="P10" s="25"/>
      <c r="Q10" s="25"/>
      <c r="R10" s="25">
        <f t="shared" si="3"/>
        <v>0</v>
      </c>
      <c r="S10" s="25">
        <f t="shared" si="4"/>
        <v>0</v>
      </c>
      <c r="T10" s="26">
        <f t="shared" si="6"/>
        <v>4</v>
      </c>
      <c r="U10" s="26">
        <f t="shared" si="5"/>
        <v>400</v>
      </c>
    </row>
    <row r="11" s="2" customFormat="1" ht="24" customHeight="1" spans="1:23">
      <c r="A11" s="21" t="s">
        <v>22</v>
      </c>
      <c r="B11" s="22">
        <v>5</v>
      </c>
      <c r="C11" s="25">
        <v>0</v>
      </c>
      <c r="D11" s="25">
        <v>0</v>
      </c>
      <c r="E11" s="23">
        <v>0</v>
      </c>
      <c r="F11" s="23">
        <f t="shared" si="0"/>
        <v>0</v>
      </c>
      <c r="G11" s="23">
        <f t="shared" si="1"/>
        <v>500</v>
      </c>
      <c r="H11" s="25"/>
      <c r="I11" s="25"/>
      <c r="J11" s="25"/>
      <c r="K11" s="25"/>
      <c r="L11" s="25">
        <v>0</v>
      </c>
      <c r="M11" s="26">
        <f t="shared" si="2"/>
        <v>0</v>
      </c>
      <c r="N11" s="25">
        <v>0</v>
      </c>
      <c r="O11" s="25"/>
      <c r="P11" s="25"/>
      <c r="Q11" s="25"/>
      <c r="R11" s="25">
        <f t="shared" si="3"/>
        <v>0</v>
      </c>
      <c r="S11" s="25">
        <f t="shared" si="4"/>
        <v>0</v>
      </c>
      <c r="T11" s="26">
        <f t="shared" si="6"/>
        <v>5</v>
      </c>
      <c r="U11" s="26">
        <f t="shared" si="5"/>
        <v>500</v>
      </c>
    </row>
    <row r="12" s="2" customFormat="1" ht="24" customHeight="1" spans="1:23">
      <c r="A12" s="16" t="s">
        <v>23</v>
      </c>
      <c r="B12" s="27">
        <f>SUM(B5:B11)</f>
        <v>234</v>
      </c>
      <c r="C12" s="27">
        <f t="shared" ref="C12:J12" si="7">SUM(C5:C11)</f>
        <v>4</v>
      </c>
      <c r="D12" s="27">
        <f t="shared" si="7"/>
        <v>1</v>
      </c>
      <c r="E12" s="27">
        <f t="shared" si="7"/>
        <v>47</v>
      </c>
      <c r="F12" s="23">
        <f t="shared" si="0"/>
        <v>4700</v>
      </c>
      <c r="G12" s="23">
        <f t="shared" si="1"/>
        <v>28100</v>
      </c>
      <c r="H12" s="27">
        <f t="shared" si="7"/>
        <v>24</v>
      </c>
      <c r="I12" s="27">
        <f t="shared" si="7"/>
        <v>0</v>
      </c>
      <c r="J12" s="27">
        <f t="shared" si="7"/>
        <v>1</v>
      </c>
      <c r="K12" s="27"/>
      <c r="L12" s="25">
        <f>SUM(L5:L11)</f>
        <v>0</v>
      </c>
      <c r="M12" s="26">
        <f t="shared" si="2"/>
        <v>4800</v>
      </c>
      <c r="N12" s="27">
        <f>SUM(N5:N11)</f>
        <v>1</v>
      </c>
      <c r="O12" s="27"/>
      <c r="P12" s="27"/>
      <c r="Q12" s="27"/>
      <c r="R12" s="25">
        <f t="shared" si="3"/>
        <v>0</v>
      </c>
      <c r="S12" s="25">
        <f t="shared" si="4"/>
        <v>1000</v>
      </c>
      <c r="T12" s="26">
        <f>SUM(T5:T11)</f>
        <v>259</v>
      </c>
      <c r="U12" s="26">
        <f>SUM(U5:U11)</f>
        <v>33900</v>
      </c>
    </row>
    <row r="13" s="3" customFormat="1" ht="29" customHeight="1" spans="1:23">
      <c r="A13" s="28" t="s">
        <v>24</v>
      </c>
      <c r="B13" s="29">
        <f>T12</f>
        <v>259</v>
      </c>
      <c r="C13" s="30"/>
      <c r="D13" s="30"/>
      <c r="E13" s="31"/>
      <c r="F13" s="28" t="s">
        <v>25</v>
      </c>
      <c r="G13" s="32">
        <f>C12+I12+O12</f>
        <v>4</v>
      </c>
      <c r="H13" s="33"/>
      <c r="I13" s="33"/>
      <c r="J13" s="33"/>
      <c r="K13" s="34"/>
      <c r="L13" s="28" t="s">
        <v>26</v>
      </c>
      <c r="M13" s="32">
        <f>D12+J12+P12</f>
        <v>2</v>
      </c>
      <c r="N13" s="33"/>
      <c r="O13" s="33"/>
      <c r="P13" s="33"/>
      <c r="Q13" s="34"/>
      <c r="R13" s="28" t="s">
        <v>27</v>
      </c>
      <c r="S13" s="32">
        <f>F12+L12+R12</f>
        <v>4700</v>
      </c>
      <c r="T13" s="33"/>
      <c r="U13" s="34"/>
      <c r="V13" s="35"/>
      <c r="W13" s="35"/>
    </row>
    <row r="14" s="1" customFormat="1" ht="68" customHeight="1" spans="1:23">
      <c r="A14" s="36" t="s">
        <v>28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</row>
  </sheetData>
  <mergeCells count="15">
    <mergeCell ref="A1:U1"/>
    <mergeCell ref="A2:E2"/>
    <mergeCell ref="G2:J2"/>
    <mergeCell ref="Q2:R2"/>
    <mergeCell ref="S2:U2"/>
    <mergeCell ref="B3:G3"/>
    <mergeCell ref="H3:M3"/>
    <mergeCell ref="N3:S3"/>
    <mergeCell ref="B13:E13"/>
    <mergeCell ref="G13:K13"/>
    <mergeCell ref="M13:Q13"/>
    <mergeCell ref="S13:U13"/>
    <mergeCell ref="A3:A4"/>
    <mergeCell ref="T3:T4"/>
    <mergeCell ref="U3:U4"/>
  </mergeCells>
  <pageMargins left="0.75" right="0.75" top="1" bottom="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4"/>
  <sheetViews>
    <sheetView workbookViewId="0">
      <selection activeCell="S23" sqref="S23"/>
    </sheetView>
  </sheetViews>
  <sheetFormatPr defaultColWidth="8.61666666666667" defaultRowHeight="13.5"/>
  <cols>
    <col min="1" max="1" width="8.625" customWidth="1"/>
    <col min="2" max="2" width="6.18333333333333" customWidth="1"/>
    <col min="3" max="4" width="4.325" customWidth="1"/>
    <col min="5" max="5" width="4.40833333333333" customWidth="1"/>
    <col min="6" max="6" width="6.33333333333333" customWidth="1"/>
    <col min="7" max="7" width="7.46666666666667" customWidth="1"/>
    <col min="8" max="9" width="6.18333333333333" customWidth="1"/>
    <col min="10" max="10" width="4.325" customWidth="1"/>
    <col min="11" max="12" width="6.33333333333333" customWidth="1"/>
    <col min="13" max="13" width="7.46666666666667" customWidth="1"/>
    <col min="14" max="14" width="6.18333333333333" customWidth="1"/>
    <col min="15" max="16" width="4.325" customWidth="1"/>
    <col min="17" max="19" width="6.33333333333333" customWidth="1"/>
    <col min="20" max="20" width="6.86666666666667" customWidth="1"/>
    <col min="21" max="21" width="7.8" customWidth="1"/>
  </cols>
  <sheetData>
    <row r="1" ht="35" customHeight="1" spans="1:23">
      <c r="A1" s="4" t="s">
        <v>37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35" customHeight="1" spans="1:23">
      <c r="A2" s="5" t="s">
        <v>1</v>
      </c>
      <c r="B2" s="5"/>
      <c r="C2" s="5"/>
      <c r="D2" s="5"/>
      <c r="E2" s="5"/>
      <c r="F2" s="6"/>
      <c r="G2" s="7" t="s">
        <v>2</v>
      </c>
      <c r="H2" s="8"/>
      <c r="I2" s="8"/>
      <c r="J2" s="8"/>
      <c r="K2" s="9"/>
      <c r="L2" s="9"/>
      <c r="M2" s="9"/>
      <c r="N2" s="10"/>
      <c r="O2" s="10"/>
      <c r="P2" s="10"/>
      <c r="Q2" s="11" t="s">
        <v>3</v>
      </c>
      <c r="R2" s="11"/>
      <c r="S2" s="12" t="s">
        <v>38</v>
      </c>
      <c r="T2" s="12"/>
      <c r="U2" s="12"/>
    </row>
    <row r="3" s="1" customFormat="1" ht="18" customHeight="1" spans="1:23">
      <c r="A3" s="13" t="s">
        <v>5</v>
      </c>
      <c r="B3" s="13" t="s">
        <v>6</v>
      </c>
      <c r="C3" s="13"/>
      <c r="D3" s="13"/>
      <c r="E3" s="13"/>
      <c r="F3" s="13"/>
      <c r="G3" s="13"/>
      <c r="H3" s="13" t="s">
        <v>7</v>
      </c>
      <c r="I3" s="13"/>
      <c r="J3" s="13"/>
      <c r="K3" s="13"/>
      <c r="L3" s="13"/>
      <c r="M3" s="13"/>
      <c r="N3" s="13" t="s">
        <v>8</v>
      </c>
      <c r="O3" s="13"/>
      <c r="P3" s="13"/>
      <c r="Q3" s="13"/>
      <c r="R3" s="13"/>
      <c r="S3" s="13"/>
      <c r="T3" s="14" t="s">
        <v>9</v>
      </c>
      <c r="U3" s="15" t="s">
        <v>10</v>
      </c>
    </row>
    <row r="4" s="2" customFormat="1" ht="48" customHeight="1" spans="1:23">
      <c r="A4" s="16"/>
      <c r="B4" s="17" t="s">
        <v>11</v>
      </c>
      <c r="C4" s="18" t="s">
        <v>12</v>
      </c>
      <c r="D4" s="18" t="s">
        <v>13</v>
      </c>
      <c r="E4" s="17" t="s">
        <v>14</v>
      </c>
      <c r="F4" s="17" t="s">
        <v>15</v>
      </c>
      <c r="G4" s="17" t="s">
        <v>10</v>
      </c>
      <c r="H4" s="17" t="s">
        <v>11</v>
      </c>
      <c r="I4" s="18" t="s">
        <v>12</v>
      </c>
      <c r="J4" s="18" t="s">
        <v>13</v>
      </c>
      <c r="K4" s="17" t="s">
        <v>14</v>
      </c>
      <c r="L4" s="17" t="s">
        <v>15</v>
      </c>
      <c r="M4" s="17" t="s">
        <v>10</v>
      </c>
      <c r="N4" s="17" t="s">
        <v>11</v>
      </c>
      <c r="O4" s="18" t="s">
        <v>12</v>
      </c>
      <c r="P4" s="18" t="s">
        <v>13</v>
      </c>
      <c r="Q4" s="17" t="s">
        <v>14</v>
      </c>
      <c r="R4" s="17" t="s">
        <v>15</v>
      </c>
      <c r="S4" s="17" t="s">
        <v>10</v>
      </c>
      <c r="T4" s="19"/>
      <c r="U4" s="20"/>
    </row>
    <row r="5" s="2" customFormat="1" ht="24" customHeight="1" spans="1:23">
      <c r="A5" s="21" t="s">
        <v>16</v>
      </c>
      <c r="B5" s="22">
        <v>66</v>
      </c>
      <c r="C5" s="23">
        <v>0</v>
      </c>
      <c r="D5" s="23">
        <v>1</v>
      </c>
      <c r="E5" s="24">
        <v>0</v>
      </c>
      <c r="F5" s="23">
        <f t="shared" ref="F5:F12" si="0">E5*100</f>
        <v>0</v>
      </c>
      <c r="G5" s="23">
        <f t="shared" ref="G5:G12" si="1">B5*100+F5</f>
        <v>6600</v>
      </c>
      <c r="H5" s="22">
        <v>7</v>
      </c>
      <c r="I5" s="23">
        <v>1</v>
      </c>
      <c r="J5" s="25">
        <v>0</v>
      </c>
      <c r="K5" s="25">
        <v>0</v>
      </c>
      <c r="L5" s="25">
        <v>0</v>
      </c>
      <c r="M5" s="26">
        <f t="shared" ref="M5:M12" si="2">H5*200+L5</f>
        <v>1400</v>
      </c>
      <c r="N5" s="25">
        <v>0</v>
      </c>
      <c r="O5" s="25"/>
      <c r="P5" s="25"/>
      <c r="Q5" s="25"/>
      <c r="R5" s="25">
        <f t="shared" ref="R5:R12" si="3">Q5*1000</f>
        <v>0</v>
      </c>
      <c r="S5" s="25">
        <f t="shared" ref="S5:S12" si="4">N5*1000+R5</f>
        <v>0</v>
      </c>
      <c r="T5" s="26">
        <f t="shared" ref="T5:T11" si="5">B5+H5+N5</f>
        <v>73</v>
      </c>
      <c r="U5" s="26">
        <f t="shared" ref="U5:U11" si="6">G5+M5+S5</f>
        <v>8000</v>
      </c>
    </row>
    <row r="6" s="2" customFormat="1" ht="24" customHeight="1" spans="1:23">
      <c r="A6" s="21" t="s">
        <v>17</v>
      </c>
      <c r="B6" s="22">
        <v>37</v>
      </c>
      <c r="C6" s="25">
        <v>1</v>
      </c>
      <c r="D6" s="25">
        <v>1</v>
      </c>
      <c r="E6" s="23">
        <v>0</v>
      </c>
      <c r="F6" s="23">
        <f t="shared" si="0"/>
        <v>0</v>
      </c>
      <c r="G6" s="23">
        <f t="shared" si="1"/>
        <v>3700</v>
      </c>
      <c r="H6" s="22">
        <v>6</v>
      </c>
      <c r="I6" s="25">
        <v>1</v>
      </c>
      <c r="J6" s="25">
        <v>0</v>
      </c>
      <c r="K6" s="25">
        <v>0</v>
      </c>
      <c r="L6" s="25">
        <v>0</v>
      </c>
      <c r="M6" s="26">
        <f t="shared" si="2"/>
        <v>1200</v>
      </c>
      <c r="N6" s="25">
        <v>0</v>
      </c>
      <c r="O6" s="25"/>
      <c r="P6" s="25"/>
      <c r="Q6" s="25"/>
      <c r="R6" s="25">
        <f t="shared" si="3"/>
        <v>0</v>
      </c>
      <c r="S6" s="25">
        <f t="shared" si="4"/>
        <v>0</v>
      </c>
      <c r="T6" s="26">
        <f t="shared" si="5"/>
        <v>43</v>
      </c>
      <c r="U6" s="26">
        <f t="shared" si="6"/>
        <v>4900</v>
      </c>
    </row>
    <row r="7" s="2" customFormat="1" ht="24" customHeight="1" spans="1:23">
      <c r="A7" s="21" t="s">
        <v>18</v>
      </c>
      <c r="B7" s="22">
        <v>40</v>
      </c>
      <c r="C7" s="25">
        <v>0</v>
      </c>
      <c r="D7" s="25">
        <v>0</v>
      </c>
      <c r="E7" s="23">
        <v>0</v>
      </c>
      <c r="F7" s="23">
        <f t="shared" si="0"/>
        <v>0</v>
      </c>
      <c r="G7" s="23">
        <f t="shared" si="1"/>
        <v>4000</v>
      </c>
      <c r="H7" s="22">
        <v>6</v>
      </c>
      <c r="I7" s="25">
        <v>0</v>
      </c>
      <c r="J7" s="25">
        <v>0</v>
      </c>
      <c r="K7" s="25"/>
      <c r="L7" s="25">
        <v>0</v>
      </c>
      <c r="M7" s="26">
        <f t="shared" si="2"/>
        <v>1200</v>
      </c>
      <c r="N7" s="25">
        <v>1</v>
      </c>
      <c r="O7" s="25">
        <v>0</v>
      </c>
      <c r="P7" s="25"/>
      <c r="Q7" s="25"/>
      <c r="R7" s="25">
        <f t="shared" si="3"/>
        <v>0</v>
      </c>
      <c r="S7" s="25">
        <f t="shared" si="4"/>
        <v>1000</v>
      </c>
      <c r="T7" s="26">
        <f t="shared" si="5"/>
        <v>47</v>
      </c>
      <c r="U7" s="26">
        <f t="shared" si="6"/>
        <v>6200</v>
      </c>
    </row>
    <row r="8" s="2" customFormat="1" ht="24" customHeight="1" spans="1:23">
      <c r="A8" s="21" t="s">
        <v>19</v>
      </c>
      <c r="B8" s="22">
        <v>56</v>
      </c>
      <c r="C8" s="25">
        <v>1</v>
      </c>
      <c r="D8" s="25">
        <v>0</v>
      </c>
      <c r="E8" s="23">
        <v>0</v>
      </c>
      <c r="F8" s="23">
        <f t="shared" si="0"/>
        <v>0</v>
      </c>
      <c r="G8" s="23">
        <f t="shared" si="1"/>
        <v>5600</v>
      </c>
      <c r="H8" s="22">
        <v>6</v>
      </c>
      <c r="I8" s="25">
        <v>0</v>
      </c>
      <c r="J8" s="25">
        <v>0</v>
      </c>
      <c r="K8" s="25">
        <v>0</v>
      </c>
      <c r="L8" s="25">
        <v>0</v>
      </c>
      <c r="M8" s="26">
        <f t="shared" si="2"/>
        <v>1200</v>
      </c>
      <c r="N8" s="25">
        <v>0</v>
      </c>
      <c r="O8" s="25"/>
      <c r="P8" s="25"/>
      <c r="Q8" s="25"/>
      <c r="R8" s="25">
        <f t="shared" si="3"/>
        <v>0</v>
      </c>
      <c r="S8" s="25">
        <f t="shared" si="4"/>
        <v>0</v>
      </c>
      <c r="T8" s="26">
        <f t="shared" si="5"/>
        <v>62</v>
      </c>
      <c r="U8" s="26">
        <f t="shared" si="6"/>
        <v>6800</v>
      </c>
    </row>
    <row r="9" s="2" customFormat="1" ht="24" customHeight="1" spans="1:23">
      <c r="A9" s="21" t="s">
        <v>20</v>
      </c>
      <c r="B9" s="22">
        <v>26</v>
      </c>
      <c r="C9" s="25">
        <v>0</v>
      </c>
      <c r="D9" s="25">
        <v>0</v>
      </c>
      <c r="E9" s="23">
        <v>0</v>
      </c>
      <c r="F9" s="23">
        <f t="shared" si="0"/>
        <v>0</v>
      </c>
      <c r="G9" s="23">
        <f t="shared" si="1"/>
        <v>2600</v>
      </c>
      <c r="H9" s="22">
        <v>1</v>
      </c>
      <c r="I9" s="25"/>
      <c r="J9" s="25">
        <v>0</v>
      </c>
      <c r="K9" s="25"/>
      <c r="L9" s="25">
        <v>0</v>
      </c>
      <c r="M9" s="26">
        <f t="shared" si="2"/>
        <v>200</v>
      </c>
      <c r="N9" s="25">
        <v>0</v>
      </c>
      <c r="O9" s="25"/>
      <c r="P9" s="25"/>
      <c r="Q9" s="25"/>
      <c r="R9" s="25">
        <f t="shared" si="3"/>
        <v>0</v>
      </c>
      <c r="S9" s="25">
        <f t="shared" si="4"/>
        <v>0</v>
      </c>
      <c r="T9" s="26">
        <f t="shared" si="5"/>
        <v>27</v>
      </c>
      <c r="U9" s="26">
        <f t="shared" si="6"/>
        <v>2800</v>
      </c>
    </row>
    <row r="10" s="2" customFormat="1" ht="24" customHeight="1" spans="1:23">
      <c r="A10" s="21" t="s">
        <v>21</v>
      </c>
      <c r="B10" s="22">
        <v>4</v>
      </c>
      <c r="C10" s="25">
        <v>0</v>
      </c>
      <c r="D10" s="25">
        <v>0</v>
      </c>
      <c r="E10" s="23">
        <v>0</v>
      </c>
      <c r="F10" s="23">
        <f t="shared" si="0"/>
        <v>0</v>
      </c>
      <c r="G10" s="23">
        <f t="shared" si="1"/>
        <v>400</v>
      </c>
      <c r="H10" s="22">
        <v>0</v>
      </c>
      <c r="I10" s="25"/>
      <c r="J10" s="25">
        <v>0</v>
      </c>
      <c r="K10" s="25"/>
      <c r="L10" s="25">
        <v>0</v>
      </c>
      <c r="M10" s="26">
        <f t="shared" si="2"/>
        <v>0</v>
      </c>
      <c r="N10" s="25">
        <v>0</v>
      </c>
      <c r="O10" s="25"/>
      <c r="P10" s="25"/>
      <c r="Q10" s="25"/>
      <c r="R10" s="25">
        <f t="shared" si="3"/>
        <v>0</v>
      </c>
      <c r="S10" s="25">
        <f t="shared" si="4"/>
        <v>0</v>
      </c>
      <c r="T10" s="26">
        <f t="shared" si="5"/>
        <v>4</v>
      </c>
      <c r="U10" s="26">
        <f t="shared" si="6"/>
        <v>400</v>
      </c>
    </row>
    <row r="11" s="2" customFormat="1" ht="24" customHeight="1" spans="1:23">
      <c r="A11" s="21" t="s">
        <v>22</v>
      </c>
      <c r="B11" s="22">
        <v>5</v>
      </c>
      <c r="C11" s="25">
        <v>0</v>
      </c>
      <c r="D11" s="25">
        <v>0</v>
      </c>
      <c r="E11" s="23">
        <v>0</v>
      </c>
      <c r="F11" s="23">
        <f t="shared" si="0"/>
        <v>0</v>
      </c>
      <c r="G11" s="23">
        <f t="shared" si="1"/>
        <v>500</v>
      </c>
      <c r="H11" s="25"/>
      <c r="I11" s="25"/>
      <c r="J11" s="25"/>
      <c r="K11" s="25"/>
      <c r="L11" s="25">
        <v>0</v>
      </c>
      <c r="M11" s="26">
        <f t="shared" si="2"/>
        <v>0</v>
      </c>
      <c r="N11" s="25">
        <v>0</v>
      </c>
      <c r="O11" s="25"/>
      <c r="P11" s="25"/>
      <c r="Q11" s="25"/>
      <c r="R11" s="25">
        <f t="shared" si="3"/>
        <v>0</v>
      </c>
      <c r="S11" s="25">
        <f t="shared" si="4"/>
        <v>0</v>
      </c>
      <c r="T11" s="26">
        <f t="shared" si="5"/>
        <v>5</v>
      </c>
      <c r="U11" s="26">
        <f t="shared" si="6"/>
        <v>500</v>
      </c>
    </row>
    <row r="12" s="2" customFormat="1" ht="24" customHeight="1" spans="1:23">
      <c r="A12" s="16" t="s">
        <v>23</v>
      </c>
      <c r="B12" s="27">
        <f>SUM(B5:B11)</f>
        <v>234</v>
      </c>
      <c r="C12" s="27">
        <f t="shared" ref="C12:J12" si="7">SUM(C5:C11)</f>
        <v>2</v>
      </c>
      <c r="D12" s="27">
        <f t="shared" si="7"/>
        <v>2</v>
      </c>
      <c r="E12" s="27">
        <f t="shared" si="7"/>
        <v>0</v>
      </c>
      <c r="F12" s="23">
        <f t="shared" si="0"/>
        <v>0</v>
      </c>
      <c r="G12" s="23">
        <f t="shared" si="1"/>
        <v>23400</v>
      </c>
      <c r="H12" s="27">
        <f t="shared" si="7"/>
        <v>26</v>
      </c>
      <c r="I12" s="27">
        <f t="shared" si="7"/>
        <v>2</v>
      </c>
      <c r="J12" s="27">
        <f t="shared" si="7"/>
        <v>0</v>
      </c>
      <c r="K12" s="27"/>
      <c r="L12" s="25">
        <f>SUM(L5:L11)</f>
        <v>0</v>
      </c>
      <c r="M12" s="26">
        <f t="shared" si="2"/>
        <v>5200</v>
      </c>
      <c r="N12" s="27">
        <f>SUM(N5:N11)</f>
        <v>1</v>
      </c>
      <c r="O12" s="27"/>
      <c r="P12" s="27"/>
      <c r="Q12" s="27"/>
      <c r="R12" s="25">
        <f t="shared" si="3"/>
        <v>0</v>
      </c>
      <c r="S12" s="25">
        <f t="shared" si="4"/>
        <v>1000</v>
      </c>
      <c r="T12" s="26">
        <f>SUM(T5:T11)</f>
        <v>261</v>
      </c>
      <c r="U12" s="26">
        <f>SUM(U5:U11)</f>
        <v>29600</v>
      </c>
    </row>
    <row r="13" s="3" customFormat="1" ht="29" customHeight="1" spans="1:23">
      <c r="A13" s="28" t="s">
        <v>24</v>
      </c>
      <c r="B13" s="29">
        <f>T12</f>
        <v>261</v>
      </c>
      <c r="C13" s="30"/>
      <c r="D13" s="30"/>
      <c r="E13" s="31"/>
      <c r="F13" s="28" t="s">
        <v>25</v>
      </c>
      <c r="G13" s="32">
        <f>C12+I12+O12</f>
        <v>4</v>
      </c>
      <c r="H13" s="33"/>
      <c r="I13" s="33"/>
      <c r="J13" s="33"/>
      <c r="K13" s="34"/>
      <c r="L13" s="28" t="s">
        <v>26</v>
      </c>
      <c r="M13" s="32">
        <f>D12+J12+P12</f>
        <v>2</v>
      </c>
      <c r="N13" s="33"/>
      <c r="O13" s="33"/>
      <c r="P13" s="33"/>
      <c r="Q13" s="34"/>
      <c r="R13" s="28" t="s">
        <v>27</v>
      </c>
      <c r="S13" s="32">
        <f>F12+L12+R12</f>
        <v>0</v>
      </c>
      <c r="T13" s="33"/>
      <c r="U13" s="34"/>
      <c r="V13" s="35"/>
      <c r="W13" s="35"/>
    </row>
    <row r="14" s="1" customFormat="1" ht="68" customHeight="1" spans="1:23">
      <c r="A14" s="36" t="s">
        <v>28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</row>
  </sheetData>
  <mergeCells count="15">
    <mergeCell ref="A1:U1"/>
    <mergeCell ref="A2:E2"/>
    <mergeCell ref="G2:J2"/>
    <mergeCell ref="Q2:R2"/>
    <mergeCell ref="S2:U2"/>
    <mergeCell ref="B3:G3"/>
    <mergeCell ref="H3:M3"/>
    <mergeCell ref="N3:S3"/>
    <mergeCell ref="B13:E13"/>
    <mergeCell ref="G13:K13"/>
    <mergeCell ref="M13:Q13"/>
    <mergeCell ref="S13:U13"/>
    <mergeCell ref="A3:A4"/>
    <mergeCell ref="T3:T4"/>
    <mergeCell ref="U3:U4"/>
  </mergeCells>
  <pageMargins left="0.75" right="0.75" top="1" bottom="1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1"/>
  <sheetViews>
    <sheetView workbookViewId="0">
      <selection activeCell="E19" sqref="E19"/>
    </sheetView>
  </sheetViews>
  <sheetFormatPr defaultColWidth="8.61666666666667" defaultRowHeight="13.5"/>
  <cols>
    <col min="1" max="1" width="8.625" customWidth="1"/>
    <col min="2" max="2" width="6.18333333333333" customWidth="1"/>
    <col min="3" max="4" width="4.325" customWidth="1"/>
    <col min="5" max="5" width="4.40833333333333" customWidth="1"/>
    <col min="6" max="6" width="6.33333333333333" customWidth="1"/>
    <col min="7" max="7" width="7.46666666666667" customWidth="1"/>
    <col min="8" max="9" width="6.18333333333333" customWidth="1"/>
    <col min="10" max="10" width="4.325" customWidth="1"/>
    <col min="11" max="12" width="6.33333333333333" customWidth="1"/>
    <col min="13" max="13" width="7.46666666666667" customWidth="1"/>
    <col min="14" max="14" width="6.18333333333333" customWidth="1"/>
    <col min="15" max="16" width="4.325" customWidth="1"/>
    <col min="17" max="19" width="6.33333333333333" customWidth="1"/>
    <col min="20" max="20" width="6.86666666666667" customWidth="1"/>
    <col min="21" max="21" width="7.8" customWidth="1"/>
  </cols>
  <sheetData>
    <row r="1" ht="35" customHeight="1" spans="1:23">
      <c r="A1" s="4" t="s">
        <v>39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35" customHeight="1" spans="1:23">
      <c r="A2" s="5" t="s">
        <v>1</v>
      </c>
      <c r="B2" s="5"/>
      <c r="C2" s="5"/>
      <c r="D2" s="5"/>
      <c r="E2" s="5"/>
      <c r="F2" s="6"/>
      <c r="G2" s="7" t="s">
        <v>2</v>
      </c>
      <c r="H2" s="8"/>
      <c r="I2" s="8"/>
      <c r="J2" s="8"/>
      <c r="K2" s="9"/>
      <c r="L2" s="9"/>
      <c r="M2" s="9"/>
      <c r="N2" s="10"/>
      <c r="O2" s="10"/>
      <c r="P2" s="10"/>
      <c r="Q2" s="11" t="s">
        <v>3</v>
      </c>
      <c r="R2" s="11"/>
      <c r="S2" s="12" t="s">
        <v>40</v>
      </c>
      <c r="T2" s="12"/>
      <c r="U2" s="12"/>
    </row>
    <row r="3" s="1" customFormat="1" ht="18" customHeight="1" spans="1:23">
      <c r="A3" s="13" t="s">
        <v>5</v>
      </c>
      <c r="B3" s="13" t="s">
        <v>6</v>
      </c>
      <c r="C3" s="13"/>
      <c r="D3" s="13"/>
      <c r="E3" s="13"/>
      <c r="F3" s="13"/>
      <c r="G3" s="13"/>
      <c r="H3" s="13" t="s">
        <v>7</v>
      </c>
      <c r="I3" s="13"/>
      <c r="J3" s="13"/>
      <c r="K3" s="13"/>
      <c r="L3" s="13"/>
      <c r="M3" s="13"/>
      <c r="N3" s="13" t="s">
        <v>8</v>
      </c>
      <c r="O3" s="13"/>
      <c r="P3" s="13"/>
      <c r="Q3" s="13"/>
      <c r="R3" s="13"/>
      <c r="S3" s="13"/>
      <c r="T3" s="14" t="s">
        <v>9</v>
      </c>
      <c r="U3" s="15" t="s">
        <v>10</v>
      </c>
    </row>
    <row r="4" s="2" customFormat="1" ht="48" customHeight="1" spans="1:23">
      <c r="A4" s="16"/>
      <c r="B4" s="17" t="s">
        <v>11</v>
      </c>
      <c r="C4" s="18" t="s">
        <v>12</v>
      </c>
      <c r="D4" s="18" t="s">
        <v>13</v>
      </c>
      <c r="E4" s="17" t="s">
        <v>14</v>
      </c>
      <c r="F4" s="17" t="s">
        <v>15</v>
      </c>
      <c r="G4" s="17" t="s">
        <v>10</v>
      </c>
      <c r="H4" s="17" t="s">
        <v>11</v>
      </c>
      <c r="I4" s="18" t="s">
        <v>12</v>
      </c>
      <c r="J4" s="18" t="s">
        <v>13</v>
      </c>
      <c r="K4" s="17" t="s">
        <v>14</v>
      </c>
      <c r="L4" s="17" t="s">
        <v>15</v>
      </c>
      <c r="M4" s="17" t="s">
        <v>10</v>
      </c>
      <c r="N4" s="17" t="s">
        <v>11</v>
      </c>
      <c r="O4" s="18" t="s">
        <v>12</v>
      </c>
      <c r="P4" s="18" t="s">
        <v>13</v>
      </c>
      <c r="Q4" s="17" t="s">
        <v>14</v>
      </c>
      <c r="R4" s="17" t="s">
        <v>15</v>
      </c>
      <c r="S4" s="17" t="s">
        <v>10</v>
      </c>
      <c r="T4" s="19"/>
      <c r="U4" s="20"/>
    </row>
    <row r="5" s="2" customFormat="1" ht="24" customHeight="1" spans="1:23">
      <c r="A5" s="21" t="s">
        <v>16</v>
      </c>
      <c r="B5" s="22">
        <v>66</v>
      </c>
      <c r="C5" s="23">
        <v>0</v>
      </c>
      <c r="D5" s="23">
        <v>0</v>
      </c>
      <c r="E5" s="24">
        <v>0</v>
      </c>
      <c r="F5" s="23">
        <f t="shared" ref="F5:F12" si="0">E5*100</f>
        <v>0</v>
      </c>
      <c r="G5" s="23">
        <f t="shared" ref="G5:G12" si="1">B5*100+F5</f>
        <v>6600</v>
      </c>
      <c r="H5" s="22">
        <v>7</v>
      </c>
      <c r="I5" s="23">
        <v>0</v>
      </c>
      <c r="J5" s="25">
        <v>0</v>
      </c>
      <c r="K5" s="25">
        <v>0</v>
      </c>
      <c r="L5" s="25">
        <v>0</v>
      </c>
      <c r="M5" s="26">
        <f t="shared" ref="M5:M12" si="2">H5*200+L5</f>
        <v>1400</v>
      </c>
      <c r="N5" s="25">
        <v>0</v>
      </c>
      <c r="O5" s="25"/>
      <c r="P5" s="25"/>
      <c r="Q5" s="25"/>
      <c r="R5" s="25">
        <f t="shared" ref="R5:R12" si="3">Q5*1000</f>
        <v>0</v>
      </c>
      <c r="S5" s="25">
        <f t="shared" ref="S5:S12" si="4">N5*1000+R5</f>
        <v>0</v>
      </c>
      <c r="T5" s="26">
        <f t="shared" ref="T5:T11" si="5">B5+H5+N5</f>
        <v>73</v>
      </c>
      <c r="U5" s="26">
        <f t="shared" ref="U5:U11" si="6">G5+M5+S5</f>
        <v>8000</v>
      </c>
    </row>
    <row r="6" s="2" customFormat="1" ht="24" customHeight="1" spans="1:23">
      <c r="A6" s="21" t="s">
        <v>17</v>
      </c>
      <c r="B6" s="22">
        <v>38</v>
      </c>
      <c r="C6" s="25">
        <v>1</v>
      </c>
      <c r="D6" s="25">
        <v>0</v>
      </c>
      <c r="E6" s="23">
        <v>0</v>
      </c>
      <c r="F6" s="23">
        <f t="shared" si="0"/>
        <v>0</v>
      </c>
      <c r="G6" s="23">
        <f t="shared" si="1"/>
        <v>3800</v>
      </c>
      <c r="H6" s="22">
        <v>6</v>
      </c>
      <c r="I6" s="25">
        <v>0</v>
      </c>
      <c r="J6" s="25">
        <v>0</v>
      </c>
      <c r="K6" s="25">
        <v>0</v>
      </c>
      <c r="L6" s="25">
        <v>0</v>
      </c>
      <c r="M6" s="26">
        <f t="shared" si="2"/>
        <v>1200</v>
      </c>
      <c r="N6" s="25">
        <v>0</v>
      </c>
      <c r="O6" s="25"/>
      <c r="P6" s="25"/>
      <c r="Q6" s="25"/>
      <c r="R6" s="25">
        <f t="shared" si="3"/>
        <v>0</v>
      </c>
      <c r="S6" s="25">
        <f t="shared" si="4"/>
        <v>0</v>
      </c>
      <c r="T6" s="26">
        <f t="shared" si="5"/>
        <v>44</v>
      </c>
      <c r="U6" s="26">
        <f t="shared" si="6"/>
        <v>5000</v>
      </c>
    </row>
    <row r="7" s="2" customFormat="1" ht="24" customHeight="1" spans="1:23">
      <c r="A7" s="21" t="s">
        <v>18</v>
      </c>
      <c r="B7" s="22">
        <v>40</v>
      </c>
      <c r="C7" s="25">
        <v>0</v>
      </c>
      <c r="D7" s="25">
        <v>0</v>
      </c>
      <c r="E7" s="23">
        <v>0</v>
      </c>
      <c r="F7" s="23">
        <f t="shared" si="0"/>
        <v>0</v>
      </c>
      <c r="G7" s="23">
        <f t="shared" si="1"/>
        <v>4000</v>
      </c>
      <c r="H7" s="22">
        <v>6</v>
      </c>
      <c r="I7" s="25">
        <v>0</v>
      </c>
      <c r="J7" s="25">
        <v>0</v>
      </c>
      <c r="K7" s="25"/>
      <c r="L7" s="25">
        <v>0</v>
      </c>
      <c r="M7" s="26">
        <f t="shared" si="2"/>
        <v>1200</v>
      </c>
      <c r="N7" s="25">
        <v>1</v>
      </c>
      <c r="O7" s="25">
        <v>0</v>
      </c>
      <c r="P7" s="25"/>
      <c r="Q7" s="25"/>
      <c r="R7" s="25">
        <f t="shared" si="3"/>
        <v>0</v>
      </c>
      <c r="S7" s="25">
        <f t="shared" si="4"/>
        <v>1000</v>
      </c>
      <c r="T7" s="26">
        <f t="shared" si="5"/>
        <v>47</v>
      </c>
      <c r="U7" s="26">
        <f t="shared" si="6"/>
        <v>6200</v>
      </c>
    </row>
    <row r="8" s="2" customFormat="1" ht="24" customHeight="1" spans="1:23">
      <c r="A8" s="21" t="s">
        <v>19</v>
      </c>
      <c r="B8" s="22">
        <v>58</v>
      </c>
      <c r="C8" s="25">
        <v>2</v>
      </c>
      <c r="D8" s="25">
        <v>0</v>
      </c>
      <c r="E8" s="23">
        <v>0</v>
      </c>
      <c r="F8" s="23">
        <f t="shared" si="0"/>
        <v>0</v>
      </c>
      <c r="G8" s="23">
        <f t="shared" si="1"/>
        <v>5800</v>
      </c>
      <c r="H8" s="22">
        <v>6</v>
      </c>
      <c r="I8" s="25">
        <v>0</v>
      </c>
      <c r="J8" s="25">
        <v>0</v>
      </c>
      <c r="K8" s="25">
        <v>0</v>
      </c>
      <c r="L8" s="25">
        <v>0</v>
      </c>
      <c r="M8" s="26">
        <f t="shared" si="2"/>
        <v>1200</v>
      </c>
      <c r="N8" s="25">
        <v>0</v>
      </c>
      <c r="O8" s="25"/>
      <c r="P8" s="25"/>
      <c r="Q8" s="25"/>
      <c r="R8" s="25">
        <f t="shared" si="3"/>
        <v>0</v>
      </c>
      <c r="S8" s="25">
        <f t="shared" si="4"/>
        <v>0</v>
      </c>
      <c r="T8" s="26">
        <f t="shared" si="5"/>
        <v>64</v>
      </c>
      <c r="U8" s="26">
        <f t="shared" si="6"/>
        <v>7000</v>
      </c>
    </row>
    <row r="9" s="2" customFormat="1" ht="24" customHeight="1" spans="1:23">
      <c r="A9" s="21" t="s">
        <v>20</v>
      </c>
      <c r="B9" s="22">
        <v>28</v>
      </c>
      <c r="C9" s="25">
        <v>2</v>
      </c>
      <c r="D9" s="25">
        <v>0</v>
      </c>
      <c r="E9" s="23">
        <v>0</v>
      </c>
      <c r="F9" s="23">
        <f t="shared" si="0"/>
        <v>0</v>
      </c>
      <c r="G9" s="23">
        <f t="shared" si="1"/>
        <v>2800</v>
      </c>
      <c r="H9" s="22">
        <v>1</v>
      </c>
      <c r="I9" s="25"/>
      <c r="J9" s="25">
        <v>0</v>
      </c>
      <c r="K9" s="25"/>
      <c r="L9" s="25">
        <v>0</v>
      </c>
      <c r="M9" s="26">
        <f t="shared" si="2"/>
        <v>200</v>
      </c>
      <c r="N9" s="25">
        <v>0</v>
      </c>
      <c r="O9" s="25"/>
      <c r="P9" s="25"/>
      <c r="Q9" s="25"/>
      <c r="R9" s="25">
        <f t="shared" si="3"/>
        <v>0</v>
      </c>
      <c r="S9" s="25">
        <f t="shared" si="4"/>
        <v>0</v>
      </c>
      <c r="T9" s="26">
        <f t="shared" si="5"/>
        <v>29</v>
      </c>
      <c r="U9" s="26">
        <f t="shared" si="6"/>
        <v>3000</v>
      </c>
    </row>
    <row r="10" s="2" customFormat="1" ht="24" customHeight="1" spans="1:23">
      <c r="A10" s="21" t="s">
        <v>21</v>
      </c>
      <c r="B10" s="22">
        <v>4</v>
      </c>
      <c r="C10" s="25">
        <v>0</v>
      </c>
      <c r="D10" s="25">
        <v>0</v>
      </c>
      <c r="E10" s="23">
        <v>0</v>
      </c>
      <c r="F10" s="23">
        <f t="shared" si="0"/>
        <v>0</v>
      </c>
      <c r="G10" s="23">
        <f t="shared" si="1"/>
        <v>400</v>
      </c>
      <c r="H10" s="22">
        <v>0</v>
      </c>
      <c r="I10" s="25"/>
      <c r="J10" s="25">
        <v>0</v>
      </c>
      <c r="K10" s="25"/>
      <c r="L10" s="25">
        <v>0</v>
      </c>
      <c r="M10" s="26">
        <f t="shared" si="2"/>
        <v>0</v>
      </c>
      <c r="N10" s="25">
        <v>0</v>
      </c>
      <c r="O10" s="25"/>
      <c r="P10" s="25"/>
      <c r="Q10" s="25"/>
      <c r="R10" s="25">
        <f t="shared" si="3"/>
        <v>0</v>
      </c>
      <c r="S10" s="25">
        <f t="shared" si="4"/>
        <v>0</v>
      </c>
      <c r="T10" s="26">
        <f t="shared" si="5"/>
        <v>4</v>
      </c>
      <c r="U10" s="26">
        <f t="shared" si="6"/>
        <v>400</v>
      </c>
    </row>
    <row r="11" s="2" customFormat="1" ht="24" customHeight="1" spans="1:23">
      <c r="A11" s="21" t="s">
        <v>22</v>
      </c>
      <c r="B11" s="22">
        <v>5</v>
      </c>
      <c r="C11" s="25">
        <v>0</v>
      </c>
      <c r="D11" s="25">
        <v>0</v>
      </c>
      <c r="E11" s="23">
        <v>0</v>
      </c>
      <c r="F11" s="23">
        <f t="shared" si="0"/>
        <v>0</v>
      </c>
      <c r="G11" s="23">
        <f t="shared" si="1"/>
        <v>500</v>
      </c>
      <c r="H11" s="25"/>
      <c r="I11" s="25"/>
      <c r="J11" s="25"/>
      <c r="K11" s="25"/>
      <c r="L11" s="25">
        <v>0</v>
      </c>
      <c r="M11" s="26">
        <f t="shared" si="2"/>
        <v>0</v>
      </c>
      <c r="N11" s="25">
        <v>0</v>
      </c>
      <c r="O11" s="25"/>
      <c r="P11" s="25"/>
      <c r="Q11" s="25"/>
      <c r="R11" s="25">
        <f t="shared" si="3"/>
        <v>0</v>
      </c>
      <c r="S11" s="25">
        <f t="shared" si="4"/>
        <v>0</v>
      </c>
      <c r="T11" s="26">
        <f t="shared" si="5"/>
        <v>5</v>
      </c>
      <c r="U11" s="26">
        <f t="shared" si="6"/>
        <v>500</v>
      </c>
    </row>
    <row r="12" s="2" customFormat="1" ht="24" customHeight="1" spans="1:23">
      <c r="A12" s="16" t="s">
        <v>23</v>
      </c>
      <c r="B12" s="27">
        <f>SUM(B5:B11)</f>
        <v>239</v>
      </c>
      <c r="C12" s="27">
        <f t="shared" ref="C12:J12" si="7">SUM(C5:C11)</f>
        <v>5</v>
      </c>
      <c r="D12" s="27">
        <f t="shared" si="7"/>
        <v>0</v>
      </c>
      <c r="E12" s="27">
        <f t="shared" si="7"/>
        <v>0</v>
      </c>
      <c r="F12" s="23">
        <f t="shared" si="0"/>
        <v>0</v>
      </c>
      <c r="G12" s="23">
        <f t="shared" si="1"/>
        <v>23900</v>
      </c>
      <c r="H12" s="27">
        <f t="shared" si="7"/>
        <v>26</v>
      </c>
      <c r="I12" s="27">
        <f t="shared" si="7"/>
        <v>0</v>
      </c>
      <c r="J12" s="27">
        <f t="shared" si="7"/>
        <v>0</v>
      </c>
      <c r="K12" s="27"/>
      <c r="L12" s="25">
        <f>SUM(L5:L11)</f>
        <v>0</v>
      </c>
      <c r="M12" s="26">
        <f t="shared" si="2"/>
        <v>5200</v>
      </c>
      <c r="N12" s="27">
        <f>SUM(N5:N11)</f>
        <v>1</v>
      </c>
      <c r="O12" s="27"/>
      <c r="P12" s="27"/>
      <c r="Q12" s="27"/>
      <c r="R12" s="25">
        <f t="shared" si="3"/>
        <v>0</v>
      </c>
      <c r="S12" s="25">
        <f t="shared" si="4"/>
        <v>1000</v>
      </c>
      <c r="T12" s="26">
        <f>SUM(T5:T11)</f>
        <v>266</v>
      </c>
      <c r="U12" s="26">
        <f>SUM(U5:U11)</f>
        <v>30100</v>
      </c>
    </row>
    <row r="13" s="3" customFormat="1" ht="29" customHeight="1" spans="1:23">
      <c r="A13" s="28" t="s">
        <v>24</v>
      </c>
      <c r="B13" s="29">
        <f>T12</f>
        <v>266</v>
      </c>
      <c r="C13" s="30"/>
      <c r="D13" s="30"/>
      <c r="E13" s="31"/>
      <c r="F13" s="28" t="s">
        <v>25</v>
      </c>
      <c r="G13" s="32">
        <f>C12+I12+O12</f>
        <v>5</v>
      </c>
      <c r="H13" s="33"/>
      <c r="I13" s="33"/>
      <c r="J13" s="33"/>
      <c r="K13" s="34"/>
      <c r="L13" s="28" t="s">
        <v>26</v>
      </c>
      <c r="M13" s="32">
        <f>D12+J12+P12</f>
        <v>0</v>
      </c>
      <c r="N13" s="33"/>
      <c r="O13" s="33"/>
      <c r="P13" s="33"/>
      <c r="Q13" s="34"/>
      <c r="R13" s="28" t="s">
        <v>27</v>
      </c>
      <c r="S13" s="32">
        <f>F12+L12+R12</f>
        <v>0</v>
      </c>
      <c r="T13" s="33"/>
      <c r="U13" s="34"/>
      <c r="V13" s="35"/>
      <c r="W13" s="35"/>
    </row>
    <row r="14" s="1" customFormat="1" ht="68" customHeight="1" spans="1:23">
      <c r="A14" s="36" t="s">
        <v>28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</row>
    <row r="21" spans="12:12">
      <c r="L21" t="s">
        <v>41</v>
      </c>
    </row>
  </sheetData>
  <mergeCells count="15">
    <mergeCell ref="A1:U1"/>
    <mergeCell ref="A2:E2"/>
    <mergeCell ref="G2:J2"/>
    <mergeCell ref="Q2:R2"/>
    <mergeCell ref="S2:U2"/>
    <mergeCell ref="B3:G3"/>
    <mergeCell ref="H3:M3"/>
    <mergeCell ref="N3:S3"/>
    <mergeCell ref="B13:E13"/>
    <mergeCell ref="G13:K13"/>
    <mergeCell ref="M13:Q13"/>
    <mergeCell ref="S13:U13"/>
    <mergeCell ref="A3:A4"/>
    <mergeCell ref="T3:T4"/>
    <mergeCell ref="U3:U4"/>
  </mergeCells>
  <pageMargins left="0.75" right="0.75" top="1" bottom="1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1"/>
  <sheetViews>
    <sheetView tabSelected="1" workbookViewId="0">
      <selection activeCell="U18" sqref="U18"/>
    </sheetView>
  </sheetViews>
  <sheetFormatPr defaultColWidth="8.61666666666667" defaultRowHeight="13.5"/>
  <cols>
    <col min="1" max="1" width="8.625" customWidth="1"/>
    <col min="2" max="2" width="6.18333333333333" customWidth="1"/>
    <col min="3" max="4" width="4.325" customWidth="1"/>
    <col min="5" max="5" width="4.40833333333333" customWidth="1"/>
    <col min="6" max="6" width="6.33333333333333" customWidth="1"/>
    <col min="7" max="7" width="7.46666666666667" customWidth="1"/>
    <col min="8" max="9" width="6.18333333333333" customWidth="1"/>
    <col min="10" max="10" width="4.325" customWidth="1"/>
    <col min="11" max="12" width="6.33333333333333" customWidth="1"/>
    <col min="13" max="13" width="7.46666666666667" customWidth="1"/>
    <col min="14" max="14" width="6.18333333333333" customWidth="1"/>
    <col min="15" max="16" width="4.325" customWidth="1"/>
    <col min="17" max="19" width="6.33333333333333" customWidth="1"/>
    <col min="20" max="20" width="6.86666666666667" customWidth="1"/>
    <col min="21" max="21" width="7.8" customWidth="1"/>
  </cols>
  <sheetData>
    <row r="1" ht="35" customHeight="1" spans="1:23">
      <c r="A1" s="4" t="s">
        <v>42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35" customHeight="1" spans="1:23">
      <c r="A2" s="5" t="s">
        <v>1</v>
      </c>
      <c r="B2" s="5"/>
      <c r="C2" s="5"/>
      <c r="D2" s="5"/>
      <c r="E2" s="5"/>
      <c r="F2" s="6"/>
      <c r="G2" s="7" t="s">
        <v>2</v>
      </c>
      <c r="H2" s="8"/>
      <c r="I2" s="8"/>
      <c r="J2" s="8"/>
      <c r="K2" s="9"/>
      <c r="L2" s="9"/>
      <c r="M2" s="9"/>
      <c r="N2" s="10"/>
      <c r="O2" s="10"/>
      <c r="P2" s="10"/>
      <c r="Q2" s="11" t="s">
        <v>3</v>
      </c>
      <c r="R2" s="11"/>
      <c r="S2" s="12" t="s">
        <v>43</v>
      </c>
      <c r="T2" s="12"/>
      <c r="U2" s="12"/>
    </row>
    <row r="3" s="1" customFormat="1" ht="18" customHeight="1" spans="1:23">
      <c r="A3" s="13" t="s">
        <v>5</v>
      </c>
      <c r="B3" s="13" t="s">
        <v>6</v>
      </c>
      <c r="C3" s="13"/>
      <c r="D3" s="13"/>
      <c r="E3" s="13"/>
      <c r="F3" s="13"/>
      <c r="G3" s="13"/>
      <c r="H3" s="13" t="s">
        <v>7</v>
      </c>
      <c r="I3" s="13"/>
      <c r="J3" s="13"/>
      <c r="K3" s="13"/>
      <c r="L3" s="13"/>
      <c r="M3" s="13"/>
      <c r="N3" s="13" t="s">
        <v>8</v>
      </c>
      <c r="O3" s="13"/>
      <c r="P3" s="13"/>
      <c r="Q3" s="13"/>
      <c r="R3" s="13"/>
      <c r="S3" s="13"/>
      <c r="T3" s="14" t="s">
        <v>9</v>
      </c>
      <c r="U3" s="15" t="s">
        <v>10</v>
      </c>
    </row>
    <row r="4" s="2" customFormat="1" ht="48" customHeight="1" spans="1:23">
      <c r="A4" s="16"/>
      <c r="B4" s="17" t="s">
        <v>11</v>
      </c>
      <c r="C4" s="18" t="s">
        <v>12</v>
      </c>
      <c r="D4" s="18" t="s">
        <v>13</v>
      </c>
      <c r="E4" s="17" t="s">
        <v>14</v>
      </c>
      <c r="F4" s="17" t="s">
        <v>15</v>
      </c>
      <c r="G4" s="17" t="s">
        <v>10</v>
      </c>
      <c r="H4" s="17" t="s">
        <v>11</v>
      </c>
      <c r="I4" s="18" t="s">
        <v>12</v>
      </c>
      <c r="J4" s="18" t="s">
        <v>13</v>
      </c>
      <c r="K4" s="17" t="s">
        <v>14</v>
      </c>
      <c r="L4" s="17" t="s">
        <v>15</v>
      </c>
      <c r="M4" s="17" t="s">
        <v>10</v>
      </c>
      <c r="N4" s="17" t="s">
        <v>11</v>
      </c>
      <c r="O4" s="18" t="s">
        <v>12</v>
      </c>
      <c r="P4" s="18" t="s">
        <v>13</v>
      </c>
      <c r="Q4" s="17" t="s">
        <v>14</v>
      </c>
      <c r="R4" s="17" t="s">
        <v>15</v>
      </c>
      <c r="S4" s="17" t="s">
        <v>10</v>
      </c>
      <c r="T4" s="19"/>
      <c r="U4" s="20"/>
    </row>
    <row r="5" s="2" customFormat="1" ht="24" customHeight="1" spans="1:23">
      <c r="A5" s="21" t="s">
        <v>16</v>
      </c>
      <c r="B5" s="22">
        <v>66</v>
      </c>
      <c r="C5" s="23">
        <v>2</v>
      </c>
      <c r="D5" s="23">
        <v>2</v>
      </c>
      <c r="E5" s="24">
        <v>0</v>
      </c>
      <c r="F5" s="23">
        <f t="shared" ref="F5:F12" si="0">E5*100</f>
        <v>0</v>
      </c>
      <c r="G5" s="23">
        <f t="shared" ref="G5:G12" si="1">B5*100+F5</f>
        <v>6600</v>
      </c>
      <c r="H5" s="22">
        <v>9</v>
      </c>
      <c r="I5" s="23">
        <v>2</v>
      </c>
      <c r="J5" s="25">
        <v>0</v>
      </c>
      <c r="K5" s="25">
        <v>0</v>
      </c>
      <c r="L5" s="25">
        <v>0</v>
      </c>
      <c r="M5" s="26">
        <f t="shared" ref="M5:M12" si="2">H5*200+L5</f>
        <v>1800</v>
      </c>
      <c r="N5" s="25">
        <v>0</v>
      </c>
      <c r="O5" s="25"/>
      <c r="P5" s="25"/>
      <c r="Q5" s="25"/>
      <c r="R5" s="25">
        <f t="shared" ref="R5:R12" si="3">Q5*1000</f>
        <v>0</v>
      </c>
      <c r="S5" s="25">
        <f t="shared" ref="S5:S12" si="4">N5*1000+R5</f>
        <v>0</v>
      </c>
      <c r="T5" s="26">
        <f t="shared" ref="T5:T11" si="5">B5+H5+N5</f>
        <v>75</v>
      </c>
      <c r="U5" s="26">
        <f t="shared" ref="U5:U11" si="6">G5+M5+S5</f>
        <v>8400</v>
      </c>
    </row>
    <row r="6" s="2" customFormat="1" ht="24" customHeight="1" spans="1:23">
      <c r="A6" s="21" t="s">
        <v>17</v>
      </c>
      <c r="B6" s="22">
        <v>38</v>
      </c>
      <c r="C6" s="25">
        <v>0</v>
      </c>
      <c r="D6" s="25">
        <v>0</v>
      </c>
      <c r="E6" s="23">
        <v>0</v>
      </c>
      <c r="F6" s="23">
        <f t="shared" si="0"/>
        <v>0</v>
      </c>
      <c r="G6" s="23">
        <f t="shared" si="1"/>
        <v>3800</v>
      </c>
      <c r="H6" s="22">
        <v>6</v>
      </c>
      <c r="I6" s="25">
        <v>0</v>
      </c>
      <c r="J6" s="25">
        <v>0</v>
      </c>
      <c r="K6" s="25">
        <v>0</v>
      </c>
      <c r="L6" s="25">
        <v>0</v>
      </c>
      <c r="M6" s="26">
        <f t="shared" si="2"/>
        <v>1200</v>
      </c>
      <c r="N6" s="25">
        <v>0</v>
      </c>
      <c r="O6" s="25"/>
      <c r="P6" s="25"/>
      <c r="Q6" s="25"/>
      <c r="R6" s="25">
        <f t="shared" si="3"/>
        <v>0</v>
      </c>
      <c r="S6" s="25">
        <f t="shared" si="4"/>
        <v>0</v>
      </c>
      <c r="T6" s="26">
        <f t="shared" si="5"/>
        <v>44</v>
      </c>
      <c r="U6" s="26">
        <f t="shared" si="6"/>
        <v>5000</v>
      </c>
    </row>
    <row r="7" s="2" customFormat="1" ht="24" customHeight="1" spans="1:23">
      <c r="A7" s="21" t="s">
        <v>18</v>
      </c>
      <c r="B7" s="22">
        <v>39</v>
      </c>
      <c r="C7" s="25">
        <v>0</v>
      </c>
      <c r="D7" s="25">
        <v>1</v>
      </c>
      <c r="E7" s="23">
        <v>0</v>
      </c>
      <c r="F7" s="23">
        <f t="shared" si="0"/>
        <v>0</v>
      </c>
      <c r="G7" s="23">
        <f t="shared" si="1"/>
        <v>3900</v>
      </c>
      <c r="H7" s="22">
        <v>5</v>
      </c>
      <c r="I7" s="25">
        <v>0</v>
      </c>
      <c r="J7" s="25">
        <v>1</v>
      </c>
      <c r="K7" s="25"/>
      <c r="L7" s="25">
        <v>0</v>
      </c>
      <c r="M7" s="26">
        <f t="shared" si="2"/>
        <v>1000</v>
      </c>
      <c r="N7" s="25">
        <v>1</v>
      </c>
      <c r="O7" s="25">
        <v>0</v>
      </c>
      <c r="P7" s="25"/>
      <c r="Q7" s="25"/>
      <c r="R7" s="25">
        <f t="shared" si="3"/>
        <v>0</v>
      </c>
      <c r="S7" s="25">
        <f t="shared" si="4"/>
        <v>1000</v>
      </c>
      <c r="T7" s="26">
        <f t="shared" si="5"/>
        <v>45</v>
      </c>
      <c r="U7" s="26">
        <f t="shared" si="6"/>
        <v>5900</v>
      </c>
    </row>
    <row r="8" s="2" customFormat="1" ht="24" customHeight="1" spans="1:23">
      <c r="A8" s="21" t="s">
        <v>19</v>
      </c>
      <c r="B8" s="22">
        <v>59</v>
      </c>
      <c r="C8" s="25">
        <v>1</v>
      </c>
      <c r="D8" s="25">
        <v>0</v>
      </c>
      <c r="E8" s="23">
        <v>0</v>
      </c>
      <c r="F8" s="23">
        <f t="shared" si="0"/>
        <v>0</v>
      </c>
      <c r="G8" s="23">
        <f t="shared" si="1"/>
        <v>5900</v>
      </c>
      <c r="H8" s="22">
        <v>6</v>
      </c>
      <c r="I8" s="25">
        <v>0</v>
      </c>
      <c r="J8" s="25">
        <v>0</v>
      </c>
      <c r="K8" s="25">
        <v>0</v>
      </c>
      <c r="L8" s="25">
        <v>0</v>
      </c>
      <c r="M8" s="26">
        <f t="shared" si="2"/>
        <v>1200</v>
      </c>
      <c r="N8" s="25">
        <v>0</v>
      </c>
      <c r="O8" s="25"/>
      <c r="P8" s="25"/>
      <c r="Q8" s="25"/>
      <c r="R8" s="25">
        <f t="shared" si="3"/>
        <v>0</v>
      </c>
      <c r="S8" s="25">
        <f t="shared" si="4"/>
        <v>0</v>
      </c>
      <c r="T8" s="26">
        <f t="shared" si="5"/>
        <v>65</v>
      </c>
      <c r="U8" s="26">
        <f t="shared" si="6"/>
        <v>7100</v>
      </c>
    </row>
    <row r="9" s="2" customFormat="1" ht="24" customHeight="1" spans="1:23">
      <c r="A9" s="21" t="s">
        <v>20</v>
      </c>
      <c r="B9" s="22">
        <v>29</v>
      </c>
      <c r="C9" s="25">
        <v>1</v>
      </c>
      <c r="D9" s="25">
        <v>0</v>
      </c>
      <c r="E9" s="23">
        <v>0</v>
      </c>
      <c r="F9" s="23">
        <f t="shared" si="0"/>
        <v>0</v>
      </c>
      <c r="G9" s="23">
        <f t="shared" si="1"/>
        <v>2900</v>
      </c>
      <c r="H9" s="22">
        <v>1</v>
      </c>
      <c r="I9" s="25"/>
      <c r="J9" s="25">
        <v>0</v>
      </c>
      <c r="K9" s="25"/>
      <c r="L9" s="25">
        <v>0</v>
      </c>
      <c r="M9" s="26">
        <f t="shared" si="2"/>
        <v>200</v>
      </c>
      <c r="N9" s="25">
        <v>0</v>
      </c>
      <c r="O9" s="25"/>
      <c r="P9" s="25"/>
      <c r="Q9" s="25"/>
      <c r="R9" s="25">
        <f t="shared" si="3"/>
        <v>0</v>
      </c>
      <c r="S9" s="25">
        <f t="shared" si="4"/>
        <v>0</v>
      </c>
      <c r="T9" s="26">
        <f t="shared" si="5"/>
        <v>30</v>
      </c>
      <c r="U9" s="26">
        <f t="shared" si="6"/>
        <v>3100</v>
      </c>
    </row>
    <row r="10" s="2" customFormat="1" ht="24" customHeight="1" spans="1:23">
      <c r="A10" s="21" t="s">
        <v>21</v>
      </c>
      <c r="B10" s="22">
        <v>4</v>
      </c>
      <c r="C10" s="25">
        <v>0</v>
      </c>
      <c r="D10" s="25">
        <v>0</v>
      </c>
      <c r="E10" s="23">
        <v>0</v>
      </c>
      <c r="F10" s="23">
        <f t="shared" si="0"/>
        <v>0</v>
      </c>
      <c r="G10" s="23">
        <f t="shared" si="1"/>
        <v>400</v>
      </c>
      <c r="H10" s="22">
        <v>0</v>
      </c>
      <c r="I10" s="25"/>
      <c r="J10" s="25">
        <v>0</v>
      </c>
      <c r="K10" s="25"/>
      <c r="L10" s="25">
        <v>0</v>
      </c>
      <c r="M10" s="26">
        <f t="shared" si="2"/>
        <v>0</v>
      </c>
      <c r="N10" s="25">
        <v>0</v>
      </c>
      <c r="O10" s="25"/>
      <c r="P10" s="25"/>
      <c r="Q10" s="25"/>
      <c r="R10" s="25">
        <f t="shared" si="3"/>
        <v>0</v>
      </c>
      <c r="S10" s="25">
        <f t="shared" si="4"/>
        <v>0</v>
      </c>
      <c r="T10" s="26">
        <f t="shared" si="5"/>
        <v>4</v>
      </c>
      <c r="U10" s="26">
        <f t="shared" si="6"/>
        <v>400</v>
      </c>
    </row>
    <row r="11" s="2" customFormat="1" ht="24" customHeight="1" spans="1:23">
      <c r="A11" s="21" t="s">
        <v>22</v>
      </c>
      <c r="B11" s="22">
        <v>5</v>
      </c>
      <c r="C11" s="25">
        <v>0</v>
      </c>
      <c r="D11" s="25">
        <v>0</v>
      </c>
      <c r="E11" s="23">
        <v>0</v>
      </c>
      <c r="F11" s="23">
        <f t="shared" si="0"/>
        <v>0</v>
      </c>
      <c r="G11" s="23">
        <f t="shared" si="1"/>
        <v>500</v>
      </c>
      <c r="H11" s="25"/>
      <c r="I11" s="25"/>
      <c r="J11" s="25"/>
      <c r="K11" s="25"/>
      <c r="L11" s="25">
        <v>0</v>
      </c>
      <c r="M11" s="26">
        <f t="shared" si="2"/>
        <v>0</v>
      </c>
      <c r="N11" s="25">
        <v>0</v>
      </c>
      <c r="O11" s="25"/>
      <c r="P11" s="25"/>
      <c r="Q11" s="25"/>
      <c r="R11" s="25">
        <f t="shared" si="3"/>
        <v>0</v>
      </c>
      <c r="S11" s="25">
        <f t="shared" si="4"/>
        <v>0</v>
      </c>
      <c r="T11" s="26">
        <f t="shared" si="5"/>
        <v>5</v>
      </c>
      <c r="U11" s="26">
        <f t="shared" si="6"/>
        <v>500</v>
      </c>
    </row>
    <row r="12" s="2" customFormat="1" ht="24" customHeight="1" spans="1:23">
      <c r="A12" s="16" t="s">
        <v>23</v>
      </c>
      <c r="B12" s="27">
        <f>SUM(B5:B11)</f>
        <v>240</v>
      </c>
      <c r="C12" s="27">
        <f t="shared" ref="C12:J12" si="7">SUM(C5:C11)</f>
        <v>4</v>
      </c>
      <c r="D12" s="27">
        <f t="shared" si="7"/>
        <v>3</v>
      </c>
      <c r="E12" s="27">
        <f t="shared" si="7"/>
        <v>0</v>
      </c>
      <c r="F12" s="23">
        <f t="shared" si="0"/>
        <v>0</v>
      </c>
      <c r="G12" s="23">
        <f t="shared" si="1"/>
        <v>24000</v>
      </c>
      <c r="H12" s="27">
        <f t="shared" si="7"/>
        <v>27</v>
      </c>
      <c r="I12" s="27">
        <f t="shared" si="7"/>
        <v>2</v>
      </c>
      <c r="J12" s="27">
        <f t="shared" si="7"/>
        <v>1</v>
      </c>
      <c r="K12" s="27"/>
      <c r="L12" s="25">
        <f>SUM(L5:L11)</f>
        <v>0</v>
      </c>
      <c r="M12" s="26">
        <f t="shared" si="2"/>
        <v>5400</v>
      </c>
      <c r="N12" s="27">
        <f>SUM(N5:N11)</f>
        <v>1</v>
      </c>
      <c r="O12" s="27"/>
      <c r="P12" s="27"/>
      <c r="Q12" s="27"/>
      <c r="R12" s="25">
        <f t="shared" si="3"/>
        <v>0</v>
      </c>
      <c r="S12" s="25">
        <f t="shared" si="4"/>
        <v>1000</v>
      </c>
      <c r="T12" s="26">
        <f>SUM(T5:T11)</f>
        <v>268</v>
      </c>
      <c r="U12" s="26">
        <f>SUM(U5:U11)</f>
        <v>30400</v>
      </c>
    </row>
    <row r="13" s="3" customFormat="1" ht="29" customHeight="1" spans="1:23">
      <c r="A13" s="28" t="s">
        <v>24</v>
      </c>
      <c r="B13" s="29">
        <f>T12</f>
        <v>268</v>
      </c>
      <c r="C13" s="30"/>
      <c r="D13" s="30"/>
      <c r="E13" s="31"/>
      <c r="F13" s="28" t="s">
        <v>25</v>
      </c>
      <c r="G13" s="32">
        <f>C12+I12+O12</f>
        <v>6</v>
      </c>
      <c r="H13" s="33"/>
      <c r="I13" s="33"/>
      <c r="J13" s="33"/>
      <c r="K13" s="34"/>
      <c r="L13" s="28" t="s">
        <v>26</v>
      </c>
      <c r="M13" s="32">
        <f>D12+J12+P12</f>
        <v>4</v>
      </c>
      <c r="N13" s="33"/>
      <c r="O13" s="33"/>
      <c r="P13" s="33"/>
      <c r="Q13" s="34"/>
      <c r="R13" s="28" t="s">
        <v>27</v>
      </c>
      <c r="S13" s="32">
        <f>F12+L12+R12</f>
        <v>0</v>
      </c>
      <c r="T13" s="33"/>
      <c r="U13" s="34"/>
      <c r="V13" s="35"/>
      <c r="W13" s="35"/>
    </row>
    <row r="14" s="1" customFormat="1" ht="68" customHeight="1" spans="1:23">
      <c r="A14" s="36" t="s">
        <v>28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</row>
    <row r="21" customFormat="1" spans="12:12">
      <c r="L21" t="s">
        <v>41</v>
      </c>
    </row>
  </sheetData>
  <mergeCells count="15">
    <mergeCell ref="A1:U1"/>
    <mergeCell ref="A2:E2"/>
    <mergeCell ref="G2:J2"/>
    <mergeCell ref="Q2:R2"/>
    <mergeCell ref="S2:U2"/>
    <mergeCell ref="B3:G3"/>
    <mergeCell ref="H3:M3"/>
    <mergeCell ref="N3:S3"/>
    <mergeCell ref="B13:E13"/>
    <mergeCell ref="G13:K13"/>
    <mergeCell ref="M13:Q13"/>
    <mergeCell ref="S13:U13"/>
    <mergeCell ref="A3:A4"/>
    <mergeCell ref="T3:T4"/>
    <mergeCell ref="U3:U4"/>
  </mergeCells>
  <pageMargins left="0.75" right="0.75" top="1" bottom="1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1"/>
  <sheetViews>
    <sheetView workbookViewId="0">
      <selection activeCell="M7" sqref="M7"/>
    </sheetView>
  </sheetViews>
  <sheetFormatPr defaultColWidth="8.61666666666667" defaultRowHeight="13.5"/>
  <cols>
    <col min="1" max="1" width="8.625" customWidth="1"/>
    <col min="2" max="2" width="6.18333333333333" customWidth="1"/>
    <col min="3" max="4" width="4.325" customWidth="1"/>
    <col min="5" max="5" width="4.40833333333333" customWidth="1"/>
    <col min="6" max="6" width="6.33333333333333" customWidth="1"/>
    <col min="7" max="7" width="7.46666666666667" customWidth="1"/>
    <col min="8" max="9" width="6.18333333333333" customWidth="1"/>
    <col min="10" max="10" width="4.325" customWidth="1"/>
    <col min="11" max="12" width="6.33333333333333" customWidth="1"/>
    <col min="13" max="13" width="7.46666666666667" customWidth="1"/>
    <col min="14" max="14" width="6.18333333333333" customWidth="1"/>
    <col min="15" max="16" width="4.325" customWidth="1"/>
    <col min="17" max="19" width="6.33333333333333" customWidth="1"/>
    <col min="20" max="20" width="6.86666666666667" customWidth="1"/>
    <col min="21" max="21" width="7.8" customWidth="1"/>
  </cols>
  <sheetData>
    <row r="1" ht="35" customHeight="1" spans="1:23">
      <c r="A1" s="4" t="s">
        <v>44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35" customHeight="1" spans="1:23">
      <c r="A2" s="5" t="s">
        <v>1</v>
      </c>
      <c r="B2" s="5"/>
      <c r="C2" s="5"/>
      <c r="D2" s="5"/>
      <c r="E2" s="5"/>
      <c r="F2" s="6"/>
      <c r="G2" s="7" t="s">
        <v>2</v>
      </c>
      <c r="H2" s="8"/>
      <c r="I2" s="8"/>
      <c r="J2" s="8"/>
      <c r="K2" s="9"/>
      <c r="L2" s="9"/>
      <c r="M2" s="9"/>
      <c r="N2" s="10"/>
      <c r="O2" s="10"/>
      <c r="P2" s="10"/>
      <c r="Q2" s="11" t="s">
        <v>3</v>
      </c>
      <c r="R2" s="11"/>
      <c r="S2" s="12" t="s">
        <v>45</v>
      </c>
      <c r="T2" s="12"/>
      <c r="U2" s="12"/>
    </row>
    <row r="3" s="1" customFormat="1" ht="18" customHeight="1" spans="1:23">
      <c r="A3" s="13" t="s">
        <v>5</v>
      </c>
      <c r="B3" s="13" t="s">
        <v>6</v>
      </c>
      <c r="C3" s="13"/>
      <c r="D3" s="13"/>
      <c r="E3" s="13"/>
      <c r="F3" s="13"/>
      <c r="G3" s="13"/>
      <c r="H3" s="13" t="s">
        <v>7</v>
      </c>
      <c r="I3" s="13"/>
      <c r="J3" s="13"/>
      <c r="K3" s="13"/>
      <c r="L3" s="13"/>
      <c r="M3" s="13"/>
      <c r="N3" s="13" t="s">
        <v>8</v>
      </c>
      <c r="O3" s="13"/>
      <c r="P3" s="13"/>
      <c r="Q3" s="13"/>
      <c r="R3" s="13"/>
      <c r="S3" s="13"/>
      <c r="T3" s="14" t="s">
        <v>9</v>
      </c>
      <c r="U3" s="15" t="s">
        <v>10</v>
      </c>
    </row>
    <row r="4" s="2" customFormat="1" ht="48" customHeight="1" spans="1:23">
      <c r="A4" s="16"/>
      <c r="B4" s="17" t="s">
        <v>11</v>
      </c>
      <c r="C4" s="18" t="s">
        <v>12</v>
      </c>
      <c r="D4" s="18" t="s">
        <v>13</v>
      </c>
      <c r="E4" s="17" t="s">
        <v>14</v>
      </c>
      <c r="F4" s="17" t="s">
        <v>15</v>
      </c>
      <c r="G4" s="17" t="s">
        <v>10</v>
      </c>
      <c r="H4" s="17" t="s">
        <v>11</v>
      </c>
      <c r="I4" s="18" t="s">
        <v>12</v>
      </c>
      <c r="J4" s="18" t="s">
        <v>13</v>
      </c>
      <c r="K4" s="17" t="s">
        <v>14</v>
      </c>
      <c r="L4" s="17" t="s">
        <v>15</v>
      </c>
      <c r="M4" s="17" t="s">
        <v>10</v>
      </c>
      <c r="N4" s="17" t="s">
        <v>11</v>
      </c>
      <c r="O4" s="18" t="s">
        <v>12</v>
      </c>
      <c r="P4" s="18" t="s">
        <v>13</v>
      </c>
      <c r="Q4" s="17" t="s">
        <v>14</v>
      </c>
      <c r="R4" s="17" t="s">
        <v>15</v>
      </c>
      <c r="S4" s="17" t="s">
        <v>10</v>
      </c>
      <c r="T4" s="19"/>
      <c r="U4" s="20"/>
    </row>
    <row r="5" s="2" customFormat="1" ht="24" customHeight="1" spans="1:23">
      <c r="A5" s="21" t="s">
        <v>16</v>
      </c>
      <c r="B5" s="22">
        <v>68</v>
      </c>
      <c r="C5" s="23">
        <v>2</v>
      </c>
      <c r="D5" s="23">
        <v>0</v>
      </c>
      <c r="E5" s="24">
        <v>0</v>
      </c>
      <c r="F5" s="23">
        <f t="shared" ref="F5:F12" si="0">E5*100</f>
        <v>0</v>
      </c>
      <c r="G5" s="23">
        <f t="shared" ref="G5:G12" si="1">B5*100+F5</f>
        <v>6800</v>
      </c>
      <c r="H5" s="22">
        <v>9</v>
      </c>
      <c r="I5" s="23">
        <v>0</v>
      </c>
      <c r="J5" s="25">
        <v>0</v>
      </c>
      <c r="K5" s="25">
        <v>0</v>
      </c>
      <c r="L5" s="25">
        <v>0</v>
      </c>
      <c r="M5" s="26">
        <f t="shared" ref="M5:M12" si="2">H5*200+L5</f>
        <v>1800</v>
      </c>
      <c r="N5" s="25">
        <v>0</v>
      </c>
      <c r="O5" s="25"/>
      <c r="P5" s="25"/>
      <c r="Q5" s="25"/>
      <c r="R5" s="25">
        <f t="shared" ref="R5:R12" si="3">Q5*1000</f>
        <v>0</v>
      </c>
      <c r="S5" s="25">
        <f t="shared" ref="S5:S12" si="4">N5*1000+R5</f>
        <v>0</v>
      </c>
      <c r="T5" s="26">
        <f t="shared" ref="T5:T11" si="5">B5+H5+N5</f>
        <v>77</v>
      </c>
      <c r="U5" s="26">
        <f t="shared" ref="U5:U11" si="6">G5+M5+S5</f>
        <v>8600</v>
      </c>
    </row>
    <row r="6" s="2" customFormat="1" ht="24" customHeight="1" spans="1:23">
      <c r="A6" s="21" t="s">
        <v>17</v>
      </c>
      <c r="B6" s="22">
        <v>36</v>
      </c>
      <c r="C6" s="25">
        <v>0</v>
      </c>
      <c r="D6" s="25">
        <v>2</v>
      </c>
      <c r="E6" s="23">
        <v>0</v>
      </c>
      <c r="F6" s="23">
        <f t="shared" si="0"/>
        <v>0</v>
      </c>
      <c r="G6" s="23">
        <f t="shared" si="1"/>
        <v>3600</v>
      </c>
      <c r="H6" s="22">
        <v>6</v>
      </c>
      <c r="I6" s="25">
        <v>0</v>
      </c>
      <c r="J6" s="25">
        <v>0</v>
      </c>
      <c r="K6" s="25">
        <v>0</v>
      </c>
      <c r="L6" s="25">
        <v>0</v>
      </c>
      <c r="M6" s="26">
        <f t="shared" si="2"/>
        <v>1200</v>
      </c>
      <c r="N6" s="25">
        <v>0</v>
      </c>
      <c r="O6" s="25"/>
      <c r="P6" s="25"/>
      <c r="Q6" s="25"/>
      <c r="R6" s="25">
        <f t="shared" si="3"/>
        <v>0</v>
      </c>
      <c r="S6" s="25">
        <f t="shared" si="4"/>
        <v>0</v>
      </c>
      <c r="T6" s="26">
        <f t="shared" si="5"/>
        <v>42</v>
      </c>
      <c r="U6" s="26">
        <f t="shared" si="6"/>
        <v>4800</v>
      </c>
    </row>
    <row r="7" s="2" customFormat="1" ht="24" customHeight="1" spans="1:23">
      <c r="A7" s="21" t="s">
        <v>18</v>
      </c>
      <c r="B7" s="22">
        <v>39</v>
      </c>
      <c r="C7" s="25">
        <v>0</v>
      </c>
      <c r="D7" s="25">
        <v>0</v>
      </c>
      <c r="E7" s="23">
        <v>0</v>
      </c>
      <c r="F7" s="23">
        <f t="shared" si="0"/>
        <v>0</v>
      </c>
      <c r="G7" s="23">
        <f t="shared" si="1"/>
        <v>3900</v>
      </c>
      <c r="H7" s="22">
        <v>5</v>
      </c>
      <c r="I7" s="25">
        <v>0</v>
      </c>
      <c r="J7" s="25">
        <v>0</v>
      </c>
      <c r="K7" s="25"/>
      <c r="L7" s="25">
        <v>0</v>
      </c>
      <c r="M7" s="26">
        <f t="shared" si="2"/>
        <v>1000</v>
      </c>
      <c r="N7" s="25">
        <v>0</v>
      </c>
      <c r="O7" s="25">
        <v>0</v>
      </c>
      <c r="P7" s="25">
        <v>1</v>
      </c>
      <c r="Q7" s="25"/>
      <c r="R7" s="25">
        <f t="shared" si="3"/>
        <v>0</v>
      </c>
      <c r="S7" s="25">
        <f t="shared" si="4"/>
        <v>0</v>
      </c>
      <c r="T7" s="26">
        <f t="shared" si="5"/>
        <v>44</v>
      </c>
      <c r="U7" s="26">
        <f t="shared" si="6"/>
        <v>4900</v>
      </c>
    </row>
    <row r="8" s="2" customFormat="1" ht="24" customHeight="1" spans="1:23">
      <c r="A8" s="21" t="s">
        <v>19</v>
      </c>
      <c r="B8" s="22">
        <v>62</v>
      </c>
      <c r="C8" s="25">
        <v>3</v>
      </c>
      <c r="D8" s="25">
        <v>0</v>
      </c>
      <c r="E8" s="23">
        <v>0</v>
      </c>
      <c r="F8" s="23">
        <f t="shared" si="0"/>
        <v>0</v>
      </c>
      <c r="G8" s="23">
        <f t="shared" si="1"/>
        <v>6200</v>
      </c>
      <c r="H8" s="22">
        <v>6</v>
      </c>
      <c r="I8" s="25">
        <v>0</v>
      </c>
      <c r="J8" s="25">
        <v>0</v>
      </c>
      <c r="K8" s="25">
        <v>0</v>
      </c>
      <c r="L8" s="25">
        <v>0</v>
      </c>
      <c r="M8" s="26">
        <f t="shared" si="2"/>
        <v>1200</v>
      </c>
      <c r="N8" s="25">
        <v>0</v>
      </c>
      <c r="O8" s="25"/>
      <c r="P8" s="25"/>
      <c r="Q8" s="25"/>
      <c r="R8" s="25">
        <f t="shared" si="3"/>
        <v>0</v>
      </c>
      <c r="S8" s="25">
        <f t="shared" si="4"/>
        <v>0</v>
      </c>
      <c r="T8" s="26">
        <f t="shared" si="5"/>
        <v>68</v>
      </c>
      <c r="U8" s="26">
        <f t="shared" si="6"/>
        <v>7400</v>
      </c>
    </row>
    <row r="9" s="2" customFormat="1" ht="24" customHeight="1" spans="1:23">
      <c r="A9" s="21" t="s">
        <v>20</v>
      </c>
      <c r="B9" s="22">
        <v>29</v>
      </c>
      <c r="C9" s="25">
        <v>0</v>
      </c>
      <c r="D9" s="25">
        <v>0</v>
      </c>
      <c r="E9" s="23">
        <v>0</v>
      </c>
      <c r="F9" s="23">
        <f t="shared" si="0"/>
        <v>0</v>
      </c>
      <c r="G9" s="23">
        <f t="shared" si="1"/>
        <v>2900</v>
      </c>
      <c r="H9" s="22">
        <v>1</v>
      </c>
      <c r="I9" s="25"/>
      <c r="J9" s="25">
        <v>0</v>
      </c>
      <c r="K9" s="25"/>
      <c r="L9" s="25">
        <v>0</v>
      </c>
      <c r="M9" s="26">
        <f t="shared" si="2"/>
        <v>200</v>
      </c>
      <c r="N9" s="25">
        <v>0</v>
      </c>
      <c r="O9" s="25"/>
      <c r="P9" s="25"/>
      <c r="Q9" s="25"/>
      <c r="R9" s="25">
        <f t="shared" si="3"/>
        <v>0</v>
      </c>
      <c r="S9" s="25">
        <f t="shared" si="4"/>
        <v>0</v>
      </c>
      <c r="T9" s="26">
        <f t="shared" si="5"/>
        <v>30</v>
      </c>
      <c r="U9" s="26">
        <f t="shared" si="6"/>
        <v>3100</v>
      </c>
    </row>
    <row r="10" s="2" customFormat="1" ht="24" customHeight="1" spans="1:23">
      <c r="A10" s="21" t="s">
        <v>21</v>
      </c>
      <c r="B10" s="22">
        <v>4</v>
      </c>
      <c r="C10" s="25">
        <v>0</v>
      </c>
      <c r="D10" s="25">
        <v>0</v>
      </c>
      <c r="E10" s="23">
        <v>0</v>
      </c>
      <c r="F10" s="23">
        <f t="shared" si="0"/>
        <v>0</v>
      </c>
      <c r="G10" s="23">
        <f t="shared" si="1"/>
        <v>400</v>
      </c>
      <c r="H10" s="22">
        <v>0</v>
      </c>
      <c r="I10" s="25"/>
      <c r="J10" s="25">
        <v>0</v>
      </c>
      <c r="K10" s="25"/>
      <c r="L10" s="25">
        <v>0</v>
      </c>
      <c r="M10" s="26">
        <f t="shared" si="2"/>
        <v>0</v>
      </c>
      <c r="N10" s="25">
        <v>0</v>
      </c>
      <c r="O10" s="25"/>
      <c r="P10" s="25"/>
      <c r="Q10" s="25"/>
      <c r="R10" s="25">
        <f t="shared" si="3"/>
        <v>0</v>
      </c>
      <c r="S10" s="25">
        <f t="shared" si="4"/>
        <v>0</v>
      </c>
      <c r="T10" s="26">
        <f t="shared" si="5"/>
        <v>4</v>
      </c>
      <c r="U10" s="26">
        <f t="shared" si="6"/>
        <v>400</v>
      </c>
    </row>
    <row r="11" s="2" customFormat="1" ht="24" customHeight="1" spans="1:23">
      <c r="A11" s="21" t="s">
        <v>22</v>
      </c>
      <c r="B11" s="22">
        <v>5</v>
      </c>
      <c r="C11" s="25">
        <v>0</v>
      </c>
      <c r="D11" s="25">
        <v>0</v>
      </c>
      <c r="E11" s="23">
        <v>0</v>
      </c>
      <c r="F11" s="23">
        <f t="shared" si="0"/>
        <v>0</v>
      </c>
      <c r="G11" s="23">
        <f t="shared" si="1"/>
        <v>500</v>
      </c>
      <c r="H11" s="25"/>
      <c r="I11" s="25"/>
      <c r="J11" s="25"/>
      <c r="K11" s="25"/>
      <c r="L11" s="25">
        <v>0</v>
      </c>
      <c r="M11" s="26">
        <f t="shared" si="2"/>
        <v>0</v>
      </c>
      <c r="N11" s="25">
        <v>0</v>
      </c>
      <c r="O11" s="25"/>
      <c r="P11" s="25"/>
      <c r="Q11" s="25"/>
      <c r="R11" s="25">
        <f t="shared" si="3"/>
        <v>0</v>
      </c>
      <c r="S11" s="25">
        <f t="shared" si="4"/>
        <v>0</v>
      </c>
      <c r="T11" s="26">
        <f t="shared" si="5"/>
        <v>5</v>
      </c>
      <c r="U11" s="26">
        <f t="shared" si="6"/>
        <v>500</v>
      </c>
    </row>
    <row r="12" s="2" customFormat="1" ht="24" customHeight="1" spans="1:23">
      <c r="A12" s="16" t="s">
        <v>23</v>
      </c>
      <c r="B12" s="27">
        <f>SUM(B5:B11)</f>
        <v>243</v>
      </c>
      <c r="C12" s="27">
        <f t="shared" ref="C12:J12" si="7">SUM(C5:C11)</f>
        <v>5</v>
      </c>
      <c r="D12" s="27">
        <f t="shared" si="7"/>
        <v>2</v>
      </c>
      <c r="E12" s="27">
        <f t="shared" si="7"/>
        <v>0</v>
      </c>
      <c r="F12" s="23">
        <f t="shared" si="0"/>
        <v>0</v>
      </c>
      <c r="G12" s="23">
        <f t="shared" si="1"/>
        <v>24300</v>
      </c>
      <c r="H12" s="27">
        <f t="shared" si="7"/>
        <v>27</v>
      </c>
      <c r="I12" s="27">
        <f t="shared" si="7"/>
        <v>0</v>
      </c>
      <c r="J12" s="27">
        <f t="shared" si="7"/>
        <v>0</v>
      </c>
      <c r="K12" s="27"/>
      <c r="L12" s="25">
        <f>SUM(L5:L11)</f>
        <v>0</v>
      </c>
      <c r="M12" s="26">
        <f t="shared" si="2"/>
        <v>5400</v>
      </c>
      <c r="N12" s="27">
        <f>SUM(N5:N11)</f>
        <v>0</v>
      </c>
      <c r="O12" s="27"/>
      <c r="P12" s="27"/>
      <c r="Q12" s="27"/>
      <c r="R12" s="25">
        <f t="shared" si="3"/>
        <v>0</v>
      </c>
      <c r="S12" s="25">
        <f t="shared" si="4"/>
        <v>0</v>
      </c>
      <c r="T12" s="26">
        <f>SUM(T5:T11)</f>
        <v>270</v>
      </c>
      <c r="U12" s="26">
        <f>SUM(U5:U11)</f>
        <v>29700</v>
      </c>
    </row>
    <row r="13" s="3" customFormat="1" ht="29" customHeight="1" spans="1:23">
      <c r="A13" s="28" t="s">
        <v>24</v>
      </c>
      <c r="B13" s="29">
        <f>T12</f>
        <v>270</v>
      </c>
      <c r="C13" s="30"/>
      <c r="D13" s="30"/>
      <c r="E13" s="31"/>
      <c r="F13" s="28" t="s">
        <v>25</v>
      </c>
      <c r="G13" s="32">
        <f>C12+I12+O12</f>
        <v>5</v>
      </c>
      <c r="H13" s="33"/>
      <c r="I13" s="33"/>
      <c r="J13" s="33"/>
      <c r="K13" s="34"/>
      <c r="L13" s="28" t="s">
        <v>26</v>
      </c>
      <c r="M13" s="32">
        <f>D12+J12+P12</f>
        <v>2</v>
      </c>
      <c r="N13" s="33"/>
      <c r="O13" s="33"/>
      <c r="P13" s="33"/>
      <c r="Q13" s="34"/>
      <c r="R13" s="28" t="s">
        <v>27</v>
      </c>
      <c r="S13" s="32">
        <f>F12+L12+R12</f>
        <v>0</v>
      </c>
      <c r="T13" s="33"/>
      <c r="U13" s="34"/>
      <c r="V13" s="35"/>
      <c r="W13" s="35"/>
    </row>
    <row r="14" s="1" customFormat="1" ht="68" customHeight="1" spans="1:23">
      <c r="A14" s="36" t="s">
        <v>28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</row>
    <row r="21" customFormat="1" spans="12:12">
      <c r="L21" t="s">
        <v>41</v>
      </c>
    </row>
  </sheetData>
  <mergeCells count="15">
    <mergeCell ref="A1:U1"/>
    <mergeCell ref="A2:E2"/>
    <mergeCell ref="G2:J2"/>
    <mergeCell ref="Q2:R2"/>
    <mergeCell ref="S2:U2"/>
    <mergeCell ref="B3:G3"/>
    <mergeCell ref="H3:M3"/>
    <mergeCell ref="N3:S3"/>
    <mergeCell ref="B13:E13"/>
    <mergeCell ref="G13:K13"/>
    <mergeCell ref="M13:Q13"/>
    <mergeCell ref="S13:U13"/>
    <mergeCell ref="A3:A4"/>
    <mergeCell ref="T3:T4"/>
    <mergeCell ref="U3:U4"/>
  </mergeCells>
  <pageMargins left="0.75" right="0.75" top="1" bottom="1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1"/>
  <sheetViews>
    <sheetView workbookViewId="0">
      <selection activeCell="Q21" sqref="Q21"/>
    </sheetView>
  </sheetViews>
  <sheetFormatPr defaultColWidth="8.61666666666667" defaultRowHeight="13.5"/>
  <cols>
    <col min="1" max="1" width="8.625" customWidth="1"/>
    <col min="2" max="2" width="6.18333333333333" customWidth="1"/>
    <col min="3" max="4" width="4.325" customWidth="1"/>
    <col min="5" max="5" width="4.40833333333333" customWidth="1"/>
    <col min="6" max="6" width="6.33333333333333" customWidth="1"/>
    <col min="7" max="7" width="7.46666666666667" customWidth="1"/>
    <col min="8" max="9" width="6.18333333333333" customWidth="1"/>
    <col min="10" max="10" width="4.325" customWidth="1"/>
    <col min="11" max="12" width="6.33333333333333" customWidth="1"/>
    <col min="13" max="13" width="7.46666666666667" customWidth="1"/>
    <col min="14" max="14" width="6.18333333333333" customWidth="1"/>
    <col min="15" max="16" width="4.325" customWidth="1"/>
    <col min="17" max="19" width="6.33333333333333" customWidth="1"/>
    <col min="20" max="20" width="6.86666666666667" customWidth="1"/>
    <col min="21" max="21" width="7.8" customWidth="1"/>
  </cols>
  <sheetData>
    <row r="1" ht="35" customHeight="1" spans="1:23">
      <c r="A1" s="4" t="s">
        <v>46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35" customHeight="1" spans="1:23">
      <c r="A2" s="5" t="s">
        <v>1</v>
      </c>
      <c r="B2" s="5"/>
      <c r="C2" s="5"/>
      <c r="D2" s="5"/>
      <c r="E2" s="5"/>
      <c r="F2" s="6"/>
      <c r="G2" s="7" t="s">
        <v>2</v>
      </c>
      <c r="H2" s="8"/>
      <c r="I2" s="8"/>
      <c r="J2" s="8"/>
      <c r="K2" s="9"/>
      <c r="L2" s="9"/>
      <c r="M2" s="9"/>
      <c r="N2" s="10"/>
      <c r="O2" s="10"/>
      <c r="P2" s="10"/>
      <c r="Q2" s="11" t="s">
        <v>3</v>
      </c>
      <c r="R2" s="11"/>
      <c r="S2" s="12" t="s">
        <v>47</v>
      </c>
      <c r="T2" s="12"/>
      <c r="U2" s="12"/>
    </row>
    <row r="3" s="1" customFormat="1" ht="18" customHeight="1" spans="1:23">
      <c r="A3" s="13" t="s">
        <v>5</v>
      </c>
      <c r="B3" s="13" t="s">
        <v>6</v>
      </c>
      <c r="C3" s="13"/>
      <c r="D3" s="13"/>
      <c r="E3" s="13"/>
      <c r="F3" s="13"/>
      <c r="G3" s="13"/>
      <c r="H3" s="13" t="s">
        <v>7</v>
      </c>
      <c r="I3" s="13"/>
      <c r="J3" s="13"/>
      <c r="K3" s="13"/>
      <c r="L3" s="13"/>
      <c r="M3" s="13"/>
      <c r="N3" s="13" t="s">
        <v>8</v>
      </c>
      <c r="O3" s="13"/>
      <c r="P3" s="13"/>
      <c r="Q3" s="13"/>
      <c r="R3" s="13"/>
      <c r="S3" s="13"/>
      <c r="T3" s="14" t="s">
        <v>9</v>
      </c>
      <c r="U3" s="15" t="s">
        <v>10</v>
      </c>
    </row>
    <row r="4" s="2" customFormat="1" ht="48" customHeight="1" spans="1:23">
      <c r="A4" s="16"/>
      <c r="B4" s="17" t="s">
        <v>11</v>
      </c>
      <c r="C4" s="18" t="s">
        <v>12</v>
      </c>
      <c r="D4" s="18" t="s">
        <v>13</v>
      </c>
      <c r="E4" s="17" t="s">
        <v>14</v>
      </c>
      <c r="F4" s="17" t="s">
        <v>15</v>
      </c>
      <c r="G4" s="17" t="s">
        <v>10</v>
      </c>
      <c r="H4" s="17" t="s">
        <v>11</v>
      </c>
      <c r="I4" s="18" t="s">
        <v>12</v>
      </c>
      <c r="J4" s="18" t="s">
        <v>13</v>
      </c>
      <c r="K4" s="17" t="s">
        <v>14</v>
      </c>
      <c r="L4" s="17" t="s">
        <v>15</v>
      </c>
      <c r="M4" s="17" t="s">
        <v>10</v>
      </c>
      <c r="N4" s="17" t="s">
        <v>11</v>
      </c>
      <c r="O4" s="18" t="s">
        <v>12</v>
      </c>
      <c r="P4" s="18" t="s">
        <v>13</v>
      </c>
      <c r="Q4" s="17" t="s">
        <v>14</v>
      </c>
      <c r="R4" s="17" t="s">
        <v>15</v>
      </c>
      <c r="S4" s="17" t="s">
        <v>10</v>
      </c>
      <c r="T4" s="19"/>
      <c r="U4" s="20"/>
    </row>
    <row r="5" s="2" customFormat="1" ht="24" customHeight="1" spans="1:23">
      <c r="A5" s="21" t="s">
        <v>16</v>
      </c>
      <c r="B5" s="22">
        <v>70</v>
      </c>
      <c r="C5" s="23">
        <v>2</v>
      </c>
      <c r="D5" s="23">
        <v>0</v>
      </c>
      <c r="E5" s="24">
        <v>0</v>
      </c>
      <c r="F5" s="23">
        <f t="shared" ref="F5:F12" si="0">E5*100</f>
        <v>0</v>
      </c>
      <c r="G5" s="23">
        <f t="shared" ref="G5:G12" si="1">B5*100+F5</f>
        <v>7000</v>
      </c>
      <c r="H5" s="22">
        <v>9</v>
      </c>
      <c r="I5" s="23">
        <v>0</v>
      </c>
      <c r="J5" s="25">
        <v>0</v>
      </c>
      <c r="K5" s="25">
        <v>0</v>
      </c>
      <c r="L5" s="25">
        <v>0</v>
      </c>
      <c r="M5" s="26">
        <f t="shared" ref="M5:M12" si="2">H5*200+L5</f>
        <v>1800</v>
      </c>
      <c r="N5" s="25">
        <v>0</v>
      </c>
      <c r="O5" s="25"/>
      <c r="P5" s="25"/>
      <c r="Q5" s="25"/>
      <c r="R5" s="25">
        <f t="shared" ref="R5:R12" si="3">Q5*1000</f>
        <v>0</v>
      </c>
      <c r="S5" s="25">
        <f t="shared" ref="S5:S12" si="4">N5*1000+R5</f>
        <v>0</v>
      </c>
      <c r="T5" s="26">
        <f t="shared" ref="T5:T11" si="5">B5+H5+N5</f>
        <v>79</v>
      </c>
      <c r="U5" s="26">
        <f t="shared" ref="U5:U11" si="6">G5+M5+S5</f>
        <v>8800</v>
      </c>
    </row>
    <row r="6" s="2" customFormat="1" ht="24" customHeight="1" spans="1:23">
      <c r="A6" s="21" t="s">
        <v>17</v>
      </c>
      <c r="B6" s="22">
        <v>37</v>
      </c>
      <c r="C6" s="25">
        <v>1</v>
      </c>
      <c r="D6" s="25">
        <v>0</v>
      </c>
      <c r="E6" s="23">
        <v>0</v>
      </c>
      <c r="F6" s="23">
        <f t="shared" si="0"/>
        <v>0</v>
      </c>
      <c r="G6" s="23">
        <f t="shared" si="1"/>
        <v>3700</v>
      </c>
      <c r="H6" s="22">
        <v>5</v>
      </c>
      <c r="I6" s="25">
        <v>0</v>
      </c>
      <c r="J6" s="25">
        <v>1</v>
      </c>
      <c r="K6" s="25">
        <v>0</v>
      </c>
      <c r="L6" s="25">
        <v>0</v>
      </c>
      <c r="M6" s="26">
        <f t="shared" si="2"/>
        <v>1000</v>
      </c>
      <c r="N6" s="25">
        <v>0</v>
      </c>
      <c r="O6" s="25"/>
      <c r="P6" s="25"/>
      <c r="Q6" s="25"/>
      <c r="R6" s="25">
        <f t="shared" si="3"/>
        <v>0</v>
      </c>
      <c r="S6" s="25">
        <f t="shared" si="4"/>
        <v>0</v>
      </c>
      <c r="T6" s="26">
        <f t="shared" si="5"/>
        <v>42</v>
      </c>
      <c r="U6" s="26">
        <f t="shared" si="6"/>
        <v>4700</v>
      </c>
    </row>
    <row r="7" s="2" customFormat="1" ht="24" customHeight="1" spans="1:23">
      <c r="A7" s="21" t="s">
        <v>18</v>
      </c>
      <c r="B7" s="22">
        <v>39</v>
      </c>
      <c r="C7" s="25">
        <v>0</v>
      </c>
      <c r="D7" s="25">
        <v>0</v>
      </c>
      <c r="E7" s="23">
        <v>0</v>
      </c>
      <c r="F7" s="23">
        <f t="shared" si="0"/>
        <v>0</v>
      </c>
      <c r="G7" s="23">
        <f t="shared" si="1"/>
        <v>3900</v>
      </c>
      <c r="H7" s="22">
        <v>5</v>
      </c>
      <c r="I7" s="25">
        <v>0</v>
      </c>
      <c r="J7" s="25">
        <v>0</v>
      </c>
      <c r="K7" s="25"/>
      <c r="L7" s="25">
        <v>0</v>
      </c>
      <c r="M7" s="26">
        <f t="shared" si="2"/>
        <v>1000</v>
      </c>
      <c r="N7" s="25">
        <v>0</v>
      </c>
      <c r="O7" s="25">
        <v>0</v>
      </c>
      <c r="P7" s="25">
        <v>0</v>
      </c>
      <c r="Q7" s="25"/>
      <c r="R7" s="25">
        <f t="shared" si="3"/>
        <v>0</v>
      </c>
      <c r="S7" s="25">
        <f t="shared" si="4"/>
        <v>0</v>
      </c>
      <c r="T7" s="26">
        <f t="shared" si="5"/>
        <v>44</v>
      </c>
      <c r="U7" s="26">
        <f t="shared" si="6"/>
        <v>4900</v>
      </c>
    </row>
    <row r="8" s="2" customFormat="1" ht="24" customHeight="1" spans="1:23">
      <c r="A8" s="21" t="s">
        <v>19</v>
      </c>
      <c r="B8" s="22">
        <v>63</v>
      </c>
      <c r="C8" s="25">
        <v>2</v>
      </c>
      <c r="D8" s="25">
        <v>1</v>
      </c>
      <c r="E8" s="23">
        <v>0</v>
      </c>
      <c r="F8" s="23">
        <f t="shared" si="0"/>
        <v>0</v>
      </c>
      <c r="G8" s="23">
        <f t="shared" si="1"/>
        <v>6300</v>
      </c>
      <c r="H8" s="22">
        <v>7</v>
      </c>
      <c r="I8" s="25">
        <v>1</v>
      </c>
      <c r="J8" s="25">
        <v>0</v>
      </c>
      <c r="K8" s="25">
        <v>0</v>
      </c>
      <c r="L8" s="25">
        <v>0</v>
      </c>
      <c r="M8" s="26">
        <f t="shared" si="2"/>
        <v>1400</v>
      </c>
      <c r="N8" s="25">
        <v>0</v>
      </c>
      <c r="O8" s="25"/>
      <c r="P8" s="25"/>
      <c r="Q8" s="25"/>
      <c r="R8" s="25">
        <f t="shared" si="3"/>
        <v>0</v>
      </c>
      <c r="S8" s="25">
        <f t="shared" si="4"/>
        <v>0</v>
      </c>
      <c r="T8" s="26">
        <f t="shared" si="5"/>
        <v>70</v>
      </c>
      <c r="U8" s="26">
        <f t="shared" si="6"/>
        <v>7700</v>
      </c>
    </row>
    <row r="9" s="2" customFormat="1" ht="24" customHeight="1" spans="1:23">
      <c r="A9" s="21" t="s">
        <v>20</v>
      </c>
      <c r="B9" s="22">
        <v>30</v>
      </c>
      <c r="C9" s="25">
        <v>1</v>
      </c>
      <c r="D9" s="25">
        <v>0</v>
      </c>
      <c r="E9" s="23">
        <v>0</v>
      </c>
      <c r="F9" s="23">
        <f t="shared" si="0"/>
        <v>0</v>
      </c>
      <c r="G9" s="23">
        <f t="shared" si="1"/>
        <v>3000</v>
      </c>
      <c r="H9" s="22">
        <v>1</v>
      </c>
      <c r="I9" s="25"/>
      <c r="J9" s="25">
        <v>0</v>
      </c>
      <c r="K9" s="25"/>
      <c r="L9" s="25">
        <v>0</v>
      </c>
      <c r="M9" s="26">
        <f t="shared" si="2"/>
        <v>200</v>
      </c>
      <c r="N9" s="25">
        <v>0</v>
      </c>
      <c r="O9" s="25"/>
      <c r="P9" s="25"/>
      <c r="Q9" s="25"/>
      <c r="R9" s="25">
        <f t="shared" si="3"/>
        <v>0</v>
      </c>
      <c r="S9" s="25">
        <f t="shared" si="4"/>
        <v>0</v>
      </c>
      <c r="T9" s="26">
        <f t="shared" si="5"/>
        <v>31</v>
      </c>
      <c r="U9" s="26">
        <f t="shared" si="6"/>
        <v>3200</v>
      </c>
    </row>
    <row r="10" s="2" customFormat="1" ht="24" customHeight="1" spans="1:23">
      <c r="A10" s="21" t="s">
        <v>21</v>
      </c>
      <c r="B10" s="22">
        <v>4</v>
      </c>
      <c r="C10" s="25">
        <v>0</v>
      </c>
      <c r="D10" s="25">
        <v>0</v>
      </c>
      <c r="E10" s="23">
        <v>0</v>
      </c>
      <c r="F10" s="23">
        <f t="shared" si="0"/>
        <v>0</v>
      </c>
      <c r="G10" s="23">
        <f t="shared" si="1"/>
        <v>400</v>
      </c>
      <c r="H10" s="22">
        <v>0</v>
      </c>
      <c r="I10" s="25"/>
      <c r="J10" s="25">
        <v>0</v>
      </c>
      <c r="K10" s="25"/>
      <c r="L10" s="25">
        <v>0</v>
      </c>
      <c r="M10" s="26">
        <f t="shared" si="2"/>
        <v>0</v>
      </c>
      <c r="N10" s="25">
        <v>0</v>
      </c>
      <c r="O10" s="25"/>
      <c r="P10" s="25"/>
      <c r="Q10" s="25"/>
      <c r="R10" s="25">
        <f t="shared" si="3"/>
        <v>0</v>
      </c>
      <c r="S10" s="25">
        <f t="shared" si="4"/>
        <v>0</v>
      </c>
      <c r="T10" s="26">
        <f t="shared" si="5"/>
        <v>4</v>
      </c>
      <c r="U10" s="26">
        <f t="shared" si="6"/>
        <v>400</v>
      </c>
    </row>
    <row r="11" s="2" customFormat="1" ht="24" customHeight="1" spans="1:23">
      <c r="A11" s="21" t="s">
        <v>22</v>
      </c>
      <c r="B11" s="22">
        <v>6</v>
      </c>
      <c r="C11" s="25">
        <v>1</v>
      </c>
      <c r="D11" s="25">
        <v>0</v>
      </c>
      <c r="E11" s="23">
        <v>0</v>
      </c>
      <c r="F11" s="23">
        <f t="shared" si="0"/>
        <v>0</v>
      </c>
      <c r="G11" s="23">
        <f t="shared" si="1"/>
        <v>600</v>
      </c>
      <c r="H11" s="25"/>
      <c r="I11" s="25"/>
      <c r="J11" s="25"/>
      <c r="K11" s="25"/>
      <c r="L11" s="25">
        <v>0</v>
      </c>
      <c r="M11" s="26">
        <f t="shared" si="2"/>
        <v>0</v>
      </c>
      <c r="N11" s="25">
        <v>0</v>
      </c>
      <c r="O11" s="25"/>
      <c r="P11" s="25"/>
      <c r="Q11" s="25"/>
      <c r="R11" s="25">
        <f t="shared" si="3"/>
        <v>0</v>
      </c>
      <c r="S11" s="25">
        <f t="shared" si="4"/>
        <v>0</v>
      </c>
      <c r="T11" s="26">
        <f t="shared" si="5"/>
        <v>6</v>
      </c>
      <c r="U11" s="26">
        <f t="shared" si="6"/>
        <v>600</v>
      </c>
    </row>
    <row r="12" s="2" customFormat="1" ht="24" customHeight="1" spans="1:23">
      <c r="A12" s="16" t="s">
        <v>23</v>
      </c>
      <c r="B12" s="27">
        <f>SUM(B5:B11)</f>
        <v>249</v>
      </c>
      <c r="C12" s="27">
        <f t="shared" ref="C12:J12" si="7">SUM(C5:C11)</f>
        <v>7</v>
      </c>
      <c r="D12" s="27">
        <f t="shared" si="7"/>
        <v>1</v>
      </c>
      <c r="E12" s="27">
        <f t="shared" si="7"/>
        <v>0</v>
      </c>
      <c r="F12" s="23">
        <f t="shared" si="0"/>
        <v>0</v>
      </c>
      <c r="G12" s="23">
        <f t="shared" si="1"/>
        <v>24900</v>
      </c>
      <c r="H12" s="27">
        <f t="shared" si="7"/>
        <v>27</v>
      </c>
      <c r="I12" s="27">
        <f t="shared" si="7"/>
        <v>1</v>
      </c>
      <c r="J12" s="27">
        <f t="shared" si="7"/>
        <v>1</v>
      </c>
      <c r="K12" s="27"/>
      <c r="L12" s="25">
        <f>SUM(L5:L11)</f>
        <v>0</v>
      </c>
      <c r="M12" s="26">
        <f t="shared" si="2"/>
        <v>5400</v>
      </c>
      <c r="N12" s="27">
        <f>SUM(N5:N11)</f>
        <v>0</v>
      </c>
      <c r="O12" s="27"/>
      <c r="P12" s="27"/>
      <c r="Q12" s="27"/>
      <c r="R12" s="25">
        <f t="shared" si="3"/>
        <v>0</v>
      </c>
      <c r="S12" s="25">
        <f t="shared" si="4"/>
        <v>0</v>
      </c>
      <c r="T12" s="26">
        <f>SUM(T5:T11)</f>
        <v>276</v>
      </c>
      <c r="U12" s="26">
        <f>SUM(U5:U11)</f>
        <v>30300</v>
      </c>
    </row>
    <row r="13" s="3" customFormat="1" ht="29" customHeight="1" spans="1:23">
      <c r="A13" s="28" t="s">
        <v>24</v>
      </c>
      <c r="B13" s="29">
        <f>T12</f>
        <v>276</v>
      </c>
      <c r="C13" s="30"/>
      <c r="D13" s="30"/>
      <c r="E13" s="31"/>
      <c r="F13" s="28" t="s">
        <v>25</v>
      </c>
      <c r="G13" s="32">
        <f>C12+I12+O12</f>
        <v>8</v>
      </c>
      <c r="H13" s="33"/>
      <c r="I13" s="33"/>
      <c r="J13" s="33"/>
      <c r="K13" s="34"/>
      <c r="L13" s="28" t="s">
        <v>26</v>
      </c>
      <c r="M13" s="32">
        <f>D12+J12+P12</f>
        <v>2</v>
      </c>
      <c r="N13" s="33"/>
      <c r="O13" s="33"/>
      <c r="P13" s="33"/>
      <c r="Q13" s="34"/>
      <c r="R13" s="28" t="s">
        <v>27</v>
      </c>
      <c r="S13" s="32">
        <f>F12+L12+R12</f>
        <v>0</v>
      </c>
      <c r="T13" s="33"/>
      <c r="U13" s="34"/>
      <c r="V13" s="35"/>
      <c r="W13" s="35"/>
    </row>
    <row r="14" s="1" customFormat="1" ht="68" customHeight="1" spans="1:23">
      <c r="A14" s="36" t="s">
        <v>28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</row>
    <row r="21" customFormat="1" spans="12:12">
      <c r="L21" t="s">
        <v>41</v>
      </c>
    </row>
  </sheetData>
  <mergeCells count="15">
    <mergeCell ref="A1:U1"/>
    <mergeCell ref="A2:E2"/>
    <mergeCell ref="G2:J2"/>
    <mergeCell ref="Q2:R2"/>
    <mergeCell ref="S2:U2"/>
    <mergeCell ref="B3:G3"/>
    <mergeCell ref="H3:M3"/>
    <mergeCell ref="N3:S3"/>
    <mergeCell ref="B13:E13"/>
    <mergeCell ref="G13:K13"/>
    <mergeCell ref="M13:Q13"/>
    <mergeCell ref="S13:U13"/>
    <mergeCell ref="A3:A4"/>
    <mergeCell ref="T3:T4"/>
    <mergeCell ref="U3:U4"/>
  </mergeCells>
  <pageMargins left="0.75" right="0.75" top="1" bottom="1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1"/>
  <sheetViews>
    <sheetView workbookViewId="0">
      <selection activeCell="A1" sqref="$A1:$XFD1048576"/>
    </sheetView>
  </sheetViews>
  <sheetFormatPr defaultColWidth="8.61666666666667" defaultRowHeight="13.5"/>
  <cols>
    <col min="1" max="1" width="8.625" customWidth="1"/>
    <col min="2" max="2" width="6.18333333333333" customWidth="1"/>
    <col min="3" max="4" width="4.325" customWidth="1"/>
    <col min="5" max="5" width="4.40833333333333" customWidth="1"/>
    <col min="6" max="6" width="6.33333333333333" customWidth="1"/>
    <col min="7" max="7" width="7.46666666666667" customWidth="1"/>
    <col min="8" max="9" width="6.18333333333333" customWidth="1"/>
    <col min="10" max="10" width="4.325" customWidth="1"/>
    <col min="11" max="12" width="6.33333333333333" customWidth="1"/>
    <col min="13" max="13" width="7.46666666666667" customWidth="1"/>
    <col min="14" max="14" width="6.18333333333333" customWidth="1"/>
    <col min="15" max="16" width="4.325" customWidth="1"/>
    <col min="17" max="19" width="6.33333333333333" customWidth="1"/>
    <col min="20" max="20" width="6.86666666666667" customWidth="1"/>
    <col min="21" max="21" width="7.8" customWidth="1"/>
  </cols>
  <sheetData>
    <row r="1" ht="35" customHeight="1" spans="1:23">
      <c r="A1" s="4" t="s">
        <v>48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35" customHeight="1" spans="1:23">
      <c r="A2" s="5" t="s">
        <v>1</v>
      </c>
      <c r="B2" s="5"/>
      <c r="C2" s="5"/>
      <c r="D2" s="5"/>
      <c r="E2" s="5"/>
      <c r="F2" s="6"/>
      <c r="G2" s="7" t="s">
        <v>2</v>
      </c>
      <c r="H2" s="8"/>
      <c r="I2" s="8"/>
      <c r="J2" s="8"/>
      <c r="K2" s="9"/>
      <c r="L2" s="9"/>
      <c r="M2" s="9"/>
      <c r="N2" s="10"/>
      <c r="O2" s="10"/>
      <c r="P2" s="10"/>
      <c r="Q2" s="11" t="s">
        <v>3</v>
      </c>
      <c r="R2" s="11"/>
      <c r="S2" s="12" t="s">
        <v>49</v>
      </c>
      <c r="T2" s="12"/>
      <c r="U2" s="12"/>
    </row>
    <row r="3" s="1" customFormat="1" ht="18" customHeight="1" spans="1:23">
      <c r="A3" s="13" t="s">
        <v>5</v>
      </c>
      <c r="B3" s="13" t="s">
        <v>6</v>
      </c>
      <c r="C3" s="13"/>
      <c r="D3" s="13"/>
      <c r="E3" s="13"/>
      <c r="F3" s="13"/>
      <c r="G3" s="13"/>
      <c r="H3" s="13" t="s">
        <v>7</v>
      </c>
      <c r="I3" s="13"/>
      <c r="J3" s="13"/>
      <c r="K3" s="13"/>
      <c r="L3" s="13"/>
      <c r="M3" s="13"/>
      <c r="N3" s="13" t="s">
        <v>8</v>
      </c>
      <c r="O3" s="13"/>
      <c r="P3" s="13"/>
      <c r="Q3" s="13"/>
      <c r="R3" s="13"/>
      <c r="S3" s="13"/>
      <c r="T3" s="14" t="s">
        <v>9</v>
      </c>
      <c r="U3" s="15" t="s">
        <v>10</v>
      </c>
    </row>
    <row r="4" s="2" customFormat="1" ht="48" customHeight="1" spans="1:23">
      <c r="A4" s="16"/>
      <c r="B4" s="17" t="s">
        <v>11</v>
      </c>
      <c r="C4" s="18" t="s">
        <v>12</v>
      </c>
      <c r="D4" s="18" t="s">
        <v>13</v>
      </c>
      <c r="E4" s="17" t="s">
        <v>14</v>
      </c>
      <c r="F4" s="17" t="s">
        <v>15</v>
      </c>
      <c r="G4" s="17" t="s">
        <v>10</v>
      </c>
      <c r="H4" s="17" t="s">
        <v>11</v>
      </c>
      <c r="I4" s="18" t="s">
        <v>12</v>
      </c>
      <c r="J4" s="18" t="s">
        <v>13</v>
      </c>
      <c r="K4" s="17" t="s">
        <v>14</v>
      </c>
      <c r="L4" s="17" t="s">
        <v>15</v>
      </c>
      <c r="M4" s="17" t="s">
        <v>10</v>
      </c>
      <c r="N4" s="17" t="s">
        <v>11</v>
      </c>
      <c r="O4" s="18" t="s">
        <v>12</v>
      </c>
      <c r="P4" s="18" t="s">
        <v>13</v>
      </c>
      <c r="Q4" s="17" t="s">
        <v>14</v>
      </c>
      <c r="R4" s="17" t="s">
        <v>15</v>
      </c>
      <c r="S4" s="17" t="s">
        <v>10</v>
      </c>
      <c r="T4" s="19"/>
      <c r="U4" s="20"/>
    </row>
    <row r="5" s="2" customFormat="1" ht="24" customHeight="1" spans="1:23">
      <c r="A5" s="21" t="s">
        <v>16</v>
      </c>
      <c r="B5" s="22">
        <v>69</v>
      </c>
      <c r="C5" s="23">
        <v>0</v>
      </c>
      <c r="D5" s="23">
        <v>1</v>
      </c>
      <c r="E5" s="24">
        <v>0</v>
      </c>
      <c r="F5" s="23">
        <f t="shared" ref="F5:F12" si="0">E5*100</f>
        <v>0</v>
      </c>
      <c r="G5" s="23">
        <f t="shared" ref="G5:G12" si="1">B5*100+F5</f>
        <v>6900</v>
      </c>
      <c r="H5" s="22">
        <v>10</v>
      </c>
      <c r="I5" s="23">
        <v>1</v>
      </c>
      <c r="J5" s="25">
        <v>0</v>
      </c>
      <c r="K5" s="25">
        <v>0</v>
      </c>
      <c r="L5" s="25">
        <v>0</v>
      </c>
      <c r="M5" s="26">
        <f t="shared" ref="M5:M12" si="2">H5*200+L5</f>
        <v>2000</v>
      </c>
      <c r="N5" s="25">
        <v>0</v>
      </c>
      <c r="O5" s="25"/>
      <c r="P5" s="25"/>
      <c r="Q5" s="25"/>
      <c r="R5" s="25">
        <f t="shared" ref="R5:R12" si="3">Q5*1000</f>
        <v>0</v>
      </c>
      <c r="S5" s="25">
        <f t="shared" ref="S5:S12" si="4">N5*1000+R5</f>
        <v>0</v>
      </c>
      <c r="T5" s="26">
        <f t="shared" ref="T5:T11" si="5">B5+H5+N5</f>
        <v>79</v>
      </c>
      <c r="U5" s="26">
        <f t="shared" ref="U5:U11" si="6">G5+M5+S5</f>
        <v>8900</v>
      </c>
    </row>
    <row r="6" s="2" customFormat="1" ht="24" customHeight="1" spans="1:23">
      <c r="A6" s="21" t="s">
        <v>17</v>
      </c>
      <c r="B6" s="22">
        <v>36</v>
      </c>
      <c r="C6" s="25">
        <v>0</v>
      </c>
      <c r="D6" s="25">
        <v>1</v>
      </c>
      <c r="E6" s="23">
        <v>0</v>
      </c>
      <c r="F6" s="23">
        <f t="shared" si="0"/>
        <v>0</v>
      </c>
      <c r="G6" s="23">
        <f t="shared" si="1"/>
        <v>3600</v>
      </c>
      <c r="H6" s="22">
        <v>5</v>
      </c>
      <c r="I6" s="25">
        <v>0</v>
      </c>
      <c r="J6" s="25">
        <v>0</v>
      </c>
      <c r="K6" s="25">
        <v>0</v>
      </c>
      <c r="L6" s="25">
        <v>0</v>
      </c>
      <c r="M6" s="26">
        <f t="shared" si="2"/>
        <v>1000</v>
      </c>
      <c r="N6" s="25">
        <v>0</v>
      </c>
      <c r="O6" s="25"/>
      <c r="P6" s="25"/>
      <c r="Q6" s="25"/>
      <c r="R6" s="25">
        <f t="shared" si="3"/>
        <v>0</v>
      </c>
      <c r="S6" s="25">
        <f t="shared" si="4"/>
        <v>0</v>
      </c>
      <c r="T6" s="26">
        <f t="shared" si="5"/>
        <v>41</v>
      </c>
      <c r="U6" s="26">
        <f t="shared" si="6"/>
        <v>4600</v>
      </c>
    </row>
    <row r="7" s="2" customFormat="1" ht="24" customHeight="1" spans="1:23">
      <c r="A7" s="21" t="s">
        <v>18</v>
      </c>
      <c r="B7" s="22">
        <v>39</v>
      </c>
      <c r="C7" s="25">
        <v>1</v>
      </c>
      <c r="D7" s="25">
        <v>1</v>
      </c>
      <c r="E7" s="23">
        <v>0</v>
      </c>
      <c r="F7" s="23">
        <f t="shared" si="0"/>
        <v>0</v>
      </c>
      <c r="G7" s="23">
        <f t="shared" si="1"/>
        <v>3900</v>
      </c>
      <c r="H7" s="22">
        <v>5</v>
      </c>
      <c r="I7" s="25">
        <v>0</v>
      </c>
      <c r="J7" s="25">
        <v>0</v>
      </c>
      <c r="K7" s="25"/>
      <c r="L7" s="25">
        <v>0</v>
      </c>
      <c r="M7" s="26">
        <f t="shared" si="2"/>
        <v>1000</v>
      </c>
      <c r="N7" s="25">
        <v>0</v>
      </c>
      <c r="O7" s="25">
        <v>0</v>
      </c>
      <c r="P7" s="25">
        <v>0</v>
      </c>
      <c r="Q7" s="25"/>
      <c r="R7" s="25">
        <f t="shared" si="3"/>
        <v>0</v>
      </c>
      <c r="S7" s="25">
        <f t="shared" si="4"/>
        <v>0</v>
      </c>
      <c r="T7" s="26">
        <f t="shared" si="5"/>
        <v>44</v>
      </c>
      <c r="U7" s="26">
        <f t="shared" si="6"/>
        <v>4900</v>
      </c>
    </row>
    <row r="8" s="2" customFormat="1" ht="24" customHeight="1" spans="1:23">
      <c r="A8" s="21" t="s">
        <v>19</v>
      </c>
      <c r="B8" s="22">
        <v>64</v>
      </c>
      <c r="C8" s="25">
        <v>1</v>
      </c>
      <c r="D8" s="25">
        <v>0</v>
      </c>
      <c r="E8" s="23">
        <v>0</v>
      </c>
      <c r="F8" s="23">
        <f t="shared" si="0"/>
        <v>0</v>
      </c>
      <c r="G8" s="23">
        <f t="shared" si="1"/>
        <v>6400</v>
      </c>
      <c r="H8" s="22">
        <v>7</v>
      </c>
      <c r="I8" s="25">
        <v>0</v>
      </c>
      <c r="J8" s="25">
        <v>0</v>
      </c>
      <c r="K8" s="25">
        <v>0</v>
      </c>
      <c r="L8" s="25">
        <v>0</v>
      </c>
      <c r="M8" s="26">
        <f t="shared" si="2"/>
        <v>1400</v>
      </c>
      <c r="N8" s="25">
        <v>0</v>
      </c>
      <c r="O8" s="25"/>
      <c r="P8" s="25"/>
      <c r="Q8" s="25"/>
      <c r="R8" s="25">
        <f t="shared" si="3"/>
        <v>0</v>
      </c>
      <c r="S8" s="25">
        <f t="shared" si="4"/>
        <v>0</v>
      </c>
      <c r="T8" s="26">
        <f t="shared" si="5"/>
        <v>71</v>
      </c>
      <c r="U8" s="26">
        <f t="shared" si="6"/>
        <v>7800</v>
      </c>
    </row>
    <row r="9" s="2" customFormat="1" ht="24" customHeight="1" spans="1:23">
      <c r="A9" s="21" t="s">
        <v>20</v>
      </c>
      <c r="B9" s="22">
        <v>32</v>
      </c>
      <c r="C9" s="25">
        <v>2</v>
      </c>
      <c r="D9" s="25">
        <v>0</v>
      </c>
      <c r="E9" s="23">
        <v>0</v>
      </c>
      <c r="F9" s="23">
        <f t="shared" si="0"/>
        <v>0</v>
      </c>
      <c r="G9" s="23">
        <f t="shared" si="1"/>
        <v>3200</v>
      </c>
      <c r="H9" s="22">
        <v>1</v>
      </c>
      <c r="I9" s="25"/>
      <c r="J9" s="25">
        <v>0</v>
      </c>
      <c r="K9" s="25"/>
      <c r="L9" s="25">
        <v>0</v>
      </c>
      <c r="M9" s="26">
        <f t="shared" si="2"/>
        <v>200</v>
      </c>
      <c r="N9" s="25">
        <v>0</v>
      </c>
      <c r="O9" s="25"/>
      <c r="P9" s="25"/>
      <c r="Q9" s="25"/>
      <c r="R9" s="25">
        <f t="shared" si="3"/>
        <v>0</v>
      </c>
      <c r="S9" s="25">
        <f t="shared" si="4"/>
        <v>0</v>
      </c>
      <c r="T9" s="26">
        <f t="shared" si="5"/>
        <v>33</v>
      </c>
      <c r="U9" s="26">
        <f t="shared" si="6"/>
        <v>3400</v>
      </c>
    </row>
    <row r="10" s="2" customFormat="1" ht="24" customHeight="1" spans="1:23">
      <c r="A10" s="21" t="s">
        <v>21</v>
      </c>
      <c r="B10" s="22">
        <v>4</v>
      </c>
      <c r="C10" s="25">
        <v>0</v>
      </c>
      <c r="D10" s="25">
        <v>0</v>
      </c>
      <c r="E10" s="23">
        <v>0</v>
      </c>
      <c r="F10" s="23">
        <f t="shared" si="0"/>
        <v>0</v>
      </c>
      <c r="G10" s="23">
        <f t="shared" si="1"/>
        <v>400</v>
      </c>
      <c r="H10" s="22">
        <v>0</v>
      </c>
      <c r="I10" s="25"/>
      <c r="J10" s="25">
        <v>0</v>
      </c>
      <c r="K10" s="25"/>
      <c r="L10" s="25">
        <v>0</v>
      </c>
      <c r="M10" s="26">
        <f t="shared" si="2"/>
        <v>0</v>
      </c>
      <c r="N10" s="25">
        <v>0</v>
      </c>
      <c r="O10" s="25"/>
      <c r="P10" s="25"/>
      <c r="Q10" s="25"/>
      <c r="R10" s="25">
        <f t="shared" si="3"/>
        <v>0</v>
      </c>
      <c r="S10" s="25">
        <f t="shared" si="4"/>
        <v>0</v>
      </c>
      <c r="T10" s="26">
        <f t="shared" si="5"/>
        <v>4</v>
      </c>
      <c r="U10" s="26">
        <f t="shared" si="6"/>
        <v>400</v>
      </c>
    </row>
    <row r="11" s="2" customFormat="1" ht="24" customHeight="1" spans="1:23">
      <c r="A11" s="21" t="s">
        <v>22</v>
      </c>
      <c r="B11" s="22">
        <v>6</v>
      </c>
      <c r="C11" s="25">
        <v>0</v>
      </c>
      <c r="D11" s="25">
        <v>0</v>
      </c>
      <c r="E11" s="23">
        <v>0</v>
      </c>
      <c r="F11" s="23">
        <f t="shared" si="0"/>
        <v>0</v>
      </c>
      <c r="G11" s="23">
        <f t="shared" si="1"/>
        <v>600</v>
      </c>
      <c r="H11" s="25"/>
      <c r="I11" s="25"/>
      <c r="J11" s="25"/>
      <c r="K11" s="25"/>
      <c r="L11" s="25">
        <v>0</v>
      </c>
      <c r="M11" s="26">
        <f t="shared" si="2"/>
        <v>0</v>
      </c>
      <c r="N11" s="25">
        <v>0</v>
      </c>
      <c r="O11" s="25"/>
      <c r="P11" s="25"/>
      <c r="Q11" s="25"/>
      <c r="R11" s="25">
        <f t="shared" si="3"/>
        <v>0</v>
      </c>
      <c r="S11" s="25">
        <f t="shared" si="4"/>
        <v>0</v>
      </c>
      <c r="T11" s="26">
        <f t="shared" si="5"/>
        <v>6</v>
      </c>
      <c r="U11" s="26">
        <f t="shared" si="6"/>
        <v>600</v>
      </c>
    </row>
    <row r="12" s="2" customFormat="1" ht="24" customHeight="1" spans="1:23">
      <c r="A12" s="16" t="s">
        <v>23</v>
      </c>
      <c r="B12" s="27">
        <f>SUM(B5:B11)</f>
        <v>250</v>
      </c>
      <c r="C12" s="27">
        <f t="shared" ref="C12:J12" si="7">SUM(C5:C11)</f>
        <v>4</v>
      </c>
      <c r="D12" s="27">
        <f t="shared" si="7"/>
        <v>3</v>
      </c>
      <c r="E12" s="27">
        <f t="shared" si="7"/>
        <v>0</v>
      </c>
      <c r="F12" s="23">
        <f t="shared" si="0"/>
        <v>0</v>
      </c>
      <c r="G12" s="23">
        <f t="shared" si="1"/>
        <v>25000</v>
      </c>
      <c r="H12" s="27">
        <f t="shared" si="7"/>
        <v>28</v>
      </c>
      <c r="I12" s="27">
        <f t="shared" si="7"/>
        <v>1</v>
      </c>
      <c r="J12" s="27">
        <f t="shared" si="7"/>
        <v>0</v>
      </c>
      <c r="K12" s="27"/>
      <c r="L12" s="25">
        <f>SUM(L5:L11)</f>
        <v>0</v>
      </c>
      <c r="M12" s="26">
        <f t="shared" si="2"/>
        <v>5600</v>
      </c>
      <c r="N12" s="27">
        <f>SUM(N5:N11)</f>
        <v>0</v>
      </c>
      <c r="O12" s="27"/>
      <c r="P12" s="27"/>
      <c r="Q12" s="27"/>
      <c r="R12" s="25">
        <f t="shared" si="3"/>
        <v>0</v>
      </c>
      <c r="S12" s="25">
        <f t="shared" si="4"/>
        <v>0</v>
      </c>
      <c r="T12" s="26">
        <f>SUM(T5:T11)</f>
        <v>278</v>
      </c>
      <c r="U12" s="26">
        <f>SUM(U5:U11)</f>
        <v>30600</v>
      </c>
    </row>
    <row r="13" s="3" customFormat="1" ht="29" customHeight="1" spans="1:23">
      <c r="A13" s="28" t="s">
        <v>24</v>
      </c>
      <c r="B13" s="29">
        <f>T12</f>
        <v>278</v>
      </c>
      <c r="C13" s="30"/>
      <c r="D13" s="30"/>
      <c r="E13" s="31"/>
      <c r="F13" s="28" t="s">
        <v>25</v>
      </c>
      <c r="G13" s="32">
        <f>C12+I12+O12</f>
        <v>5</v>
      </c>
      <c r="H13" s="33"/>
      <c r="I13" s="33"/>
      <c r="J13" s="33"/>
      <c r="K13" s="34"/>
      <c r="L13" s="28" t="s">
        <v>26</v>
      </c>
      <c r="M13" s="32">
        <f>D12+J12+P12</f>
        <v>3</v>
      </c>
      <c r="N13" s="33"/>
      <c r="O13" s="33"/>
      <c r="P13" s="33"/>
      <c r="Q13" s="34"/>
      <c r="R13" s="28" t="s">
        <v>27</v>
      </c>
      <c r="S13" s="32">
        <f>F12+L12+R12</f>
        <v>0</v>
      </c>
      <c r="T13" s="33"/>
      <c r="U13" s="34"/>
      <c r="V13" s="35"/>
      <c r="W13" s="35"/>
    </row>
    <row r="14" s="1" customFormat="1" ht="68" customHeight="1" spans="1:23">
      <c r="A14" s="36" t="s">
        <v>28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</row>
    <row r="21" customFormat="1" spans="12:12">
      <c r="L21" t="s">
        <v>41</v>
      </c>
    </row>
  </sheetData>
  <mergeCells count="15">
    <mergeCell ref="A1:U1"/>
    <mergeCell ref="A2:E2"/>
    <mergeCell ref="G2:J2"/>
    <mergeCell ref="Q2:R2"/>
    <mergeCell ref="S2:U2"/>
    <mergeCell ref="B3:G3"/>
    <mergeCell ref="H3:M3"/>
    <mergeCell ref="N3:S3"/>
    <mergeCell ref="B13:E13"/>
    <mergeCell ref="G13:K13"/>
    <mergeCell ref="M13:Q13"/>
    <mergeCell ref="S13:U13"/>
    <mergeCell ref="A3:A4"/>
    <mergeCell ref="T3:T4"/>
    <mergeCell ref="U3:U4"/>
  </mergeCells>
  <pageMargins left="0.75" right="0.75" top="1" bottom="1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1"/>
  <sheetViews>
    <sheetView workbookViewId="0">
      <selection activeCell="A1" sqref="$A1:$XFD1048576"/>
    </sheetView>
  </sheetViews>
  <sheetFormatPr defaultColWidth="8.61666666666667" defaultRowHeight="13.5"/>
  <cols>
    <col min="1" max="1" width="8.625" customWidth="1"/>
    <col min="2" max="2" width="6.18333333333333" customWidth="1"/>
    <col min="3" max="4" width="4.325" customWidth="1"/>
    <col min="5" max="5" width="4.40833333333333" customWidth="1"/>
    <col min="6" max="6" width="6.33333333333333" customWidth="1"/>
    <col min="7" max="7" width="7.46666666666667" customWidth="1"/>
    <col min="8" max="9" width="6.18333333333333" customWidth="1"/>
    <col min="10" max="10" width="4.325" customWidth="1"/>
    <col min="11" max="12" width="6.33333333333333" customWidth="1"/>
    <col min="13" max="13" width="7.46666666666667" customWidth="1"/>
    <col min="14" max="14" width="6.18333333333333" customWidth="1"/>
    <col min="15" max="16" width="4.325" customWidth="1"/>
    <col min="17" max="19" width="6.33333333333333" customWidth="1"/>
    <col min="20" max="20" width="6.86666666666667" customWidth="1"/>
    <col min="21" max="21" width="7.8" customWidth="1"/>
  </cols>
  <sheetData>
    <row r="1" ht="35" customHeight="1" spans="1:23">
      <c r="A1" s="4" t="s">
        <v>50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35" customHeight="1" spans="1:23">
      <c r="A2" s="5" t="s">
        <v>1</v>
      </c>
      <c r="B2" s="5"/>
      <c r="C2" s="5"/>
      <c r="D2" s="5"/>
      <c r="E2" s="5"/>
      <c r="F2" s="6"/>
      <c r="G2" s="7" t="s">
        <v>2</v>
      </c>
      <c r="H2" s="8"/>
      <c r="I2" s="8"/>
      <c r="J2" s="8"/>
      <c r="K2" s="9"/>
      <c r="L2" s="9"/>
      <c r="M2" s="9"/>
      <c r="N2" s="10"/>
      <c r="O2" s="10"/>
      <c r="P2" s="10"/>
      <c r="Q2" s="11" t="s">
        <v>3</v>
      </c>
      <c r="R2" s="11"/>
      <c r="S2" s="12" t="s">
        <v>51</v>
      </c>
      <c r="T2" s="12"/>
      <c r="U2" s="12"/>
    </row>
    <row r="3" s="1" customFormat="1" ht="18" customHeight="1" spans="1:23">
      <c r="A3" s="13" t="s">
        <v>5</v>
      </c>
      <c r="B3" s="13" t="s">
        <v>6</v>
      </c>
      <c r="C3" s="13"/>
      <c r="D3" s="13"/>
      <c r="E3" s="13"/>
      <c r="F3" s="13"/>
      <c r="G3" s="13"/>
      <c r="H3" s="13" t="s">
        <v>7</v>
      </c>
      <c r="I3" s="13"/>
      <c r="J3" s="13"/>
      <c r="K3" s="13"/>
      <c r="L3" s="13"/>
      <c r="M3" s="13"/>
      <c r="N3" s="13" t="s">
        <v>8</v>
      </c>
      <c r="O3" s="13"/>
      <c r="P3" s="13"/>
      <c r="Q3" s="13"/>
      <c r="R3" s="13"/>
      <c r="S3" s="13"/>
      <c r="T3" s="14" t="s">
        <v>9</v>
      </c>
      <c r="U3" s="15" t="s">
        <v>10</v>
      </c>
    </row>
    <row r="4" s="2" customFormat="1" ht="48" customHeight="1" spans="1:23">
      <c r="A4" s="16"/>
      <c r="B4" s="17" t="s">
        <v>11</v>
      </c>
      <c r="C4" s="18" t="s">
        <v>12</v>
      </c>
      <c r="D4" s="18" t="s">
        <v>13</v>
      </c>
      <c r="E4" s="17" t="s">
        <v>14</v>
      </c>
      <c r="F4" s="17" t="s">
        <v>15</v>
      </c>
      <c r="G4" s="17" t="s">
        <v>10</v>
      </c>
      <c r="H4" s="17" t="s">
        <v>11</v>
      </c>
      <c r="I4" s="18" t="s">
        <v>12</v>
      </c>
      <c r="J4" s="18" t="s">
        <v>13</v>
      </c>
      <c r="K4" s="17" t="s">
        <v>14</v>
      </c>
      <c r="L4" s="17" t="s">
        <v>15</v>
      </c>
      <c r="M4" s="17" t="s">
        <v>10</v>
      </c>
      <c r="N4" s="17" t="s">
        <v>11</v>
      </c>
      <c r="O4" s="18" t="s">
        <v>12</v>
      </c>
      <c r="P4" s="18" t="s">
        <v>13</v>
      </c>
      <c r="Q4" s="17" t="s">
        <v>14</v>
      </c>
      <c r="R4" s="17" t="s">
        <v>15</v>
      </c>
      <c r="S4" s="17" t="s">
        <v>10</v>
      </c>
      <c r="T4" s="19"/>
      <c r="U4" s="20"/>
    </row>
    <row r="5" s="2" customFormat="1" ht="24" customHeight="1" spans="1:23">
      <c r="A5" s="21" t="s">
        <v>16</v>
      </c>
      <c r="B5" s="22">
        <v>69</v>
      </c>
      <c r="C5" s="23">
        <v>0</v>
      </c>
      <c r="D5" s="23">
        <v>0</v>
      </c>
      <c r="E5" s="24">
        <v>0</v>
      </c>
      <c r="F5" s="23">
        <f t="shared" ref="F5:F12" si="0">E5*100</f>
        <v>0</v>
      </c>
      <c r="G5" s="23">
        <f t="shared" ref="G5:G12" si="1">B5*100+F5</f>
        <v>6900</v>
      </c>
      <c r="H5" s="22">
        <v>10</v>
      </c>
      <c r="I5" s="23">
        <v>0</v>
      </c>
      <c r="J5" s="25">
        <v>0</v>
      </c>
      <c r="K5" s="25">
        <v>0</v>
      </c>
      <c r="L5" s="25">
        <v>0</v>
      </c>
      <c r="M5" s="26">
        <f t="shared" ref="M5:M12" si="2">H5*200+L5</f>
        <v>2000</v>
      </c>
      <c r="N5" s="25">
        <v>0</v>
      </c>
      <c r="O5" s="25"/>
      <c r="P5" s="25"/>
      <c r="Q5" s="25"/>
      <c r="R5" s="25">
        <f t="shared" ref="R5:R12" si="3">Q5*1000</f>
        <v>0</v>
      </c>
      <c r="S5" s="25">
        <f t="shared" ref="S5:S12" si="4">N5*1000+R5</f>
        <v>0</v>
      </c>
      <c r="T5" s="26">
        <f t="shared" ref="T5:T11" si="5">B5+H5+N5</f>
        <v>79</v>
      </c>
      <c r="U5" s="26">
        <f t="shared" ref="U5:U11" si="6">G5+M5+S5</f>
        <v>8900</v>
      </c>
    </row>
    <row r="6" s="2" customFormat="1" ht="24" customHeight="1" spans="1:23">
      <c r="A6" s="21" t="s">
        <v>17</v>
      </c>
      <c r="B6" s="22">
        <v>36</v>
      </c>
      <c r="C6" s="25">
        <v>1</v>
      </c>
      <c r="D6" s="25">
        <v>1</v>
      </c>
      <c r="E6" s="23">
        <v>0</v>
      </c>
      <c r="F6" s="23">
        <f t="shared" si="0"/>
        <v>0</v>
      </c>
      <c r="G6" s="23">
        <f t="shared" si="1"/>
        <v>3600</v>
      </c>
      <c r="H6" s="22">
        <v>6</v>
      </c>
      <c r="I6" s="25">
        <v>1</v>
      </c>
      <c r="J6" s="25">
        <v>0</v>
      </c>
      <c r="K6" s="25">
        <v>0</v>
      </c>
      <c r="L6" s="25">
        <v>0</v>
      </c>
      <c r="M6" s="26">
        <f t="shared" si="2"/>
        <v>1200</v>
      </c>
      <c r="N6" s="25">
        <v>0</v>
      </c>
      <c r="O6" s="25"/>
      <c r="P6" s="25"/>
      <c r="Q6" s="25"/>
      <c r="R6" s="25">
        <f t="shared" si="3"/>
        <v>0</v>
      </c>
      <c r="S6" s="25">
        <f t="shared" si="4"/>
        <v>0</v>
      </c>
      <c r="T6" s="26">
        <f t="shared" si="5"/>
        <v>42</v>
      </c>
      <c r="U6" s="26">
        <f t="shared" si="6"/>
        <v>4800</v>
      </c>
    </row>
    <row r="7" s="2" customFormat="1" ht="24" customHeight="1" spans="1:23">
      <c r="A7" s="21" t="s">
        <v>18</v>
      </c>
      <c r="B7" s="22">
        <v>41</v>
      </c>
      <c r="C7" s="25">
        <v>2</v>
      </c>
      <c r="D7" s="25">
        <v>0</v>
      </c>
      <c r="E7" s="23">
        <v>0</v>
      </c>
      <c r="F7" s="23">
        <f t="shared" si="0"/>
        <v>0</v>
      </c>
      <c r="G7" s="23">
        <f t="shared" si="1"/>
        <v>4100</v>
      </c>
      <c r="H7" s="22">
        <v>5</v>
      </c>
      <c r="I7" s="25">
        <v>0</v>
      </c>
      <c r="J7" s="25">
        <v>0</v>
      </c>
      <c r="K7" s="25"/>
      <c r="L7" s="25">
        <v>0</v>
      </c>
      <c r="M7" s="26">
        <f t="shared" si="2"/>
        <v>1000</v>
      </c>
      <c r="N7" s="25">
        <v>0</v>
      </c>
      <c r="O7" s="25">
        <v>0</v>
      </c>
      <c r="P7" s="25">
        <v>0</v>
      </c>
      <c r="Q7" s="25"/>
      <c r="R7" s="25">
        <f t="shared" si="3"/>
        <v>0</v>
      </c>
      <c r="S7" s="25">
        <f t="shared" si="4"/>
        <v>0</v>
      </c>
      <c r="T7" s="26">
        <f t="shared" si="5"/>
        <v>46</v>
      </c>
      <c r="U7" s="26">
        <f t="shared" si="6"/>
        <v>5100</v>
      </c>
    </row>
    <row r="8" s="2" customFormat="1" ht="24" customHeight="1" spans="1:23">
      <c r="A8" s="21" t="s">
        <v>19</v>
      </c>
      <c r="B8" s="22">
        <v>62</v>
      </c>
      <c r="C8" s="25">
        <v>1</v>
      </c>
      <c r="D8" s="25">
        <v>3</v>
      </c>
      <c r="E8" s="23">
        <v>0</v>
      </c>
      <c r="F8" s="23">
        <f t="shared" si="0"/>
        <v>0</v>
      </c>
      <c r="G8" s="23">
        <f t="shared" si="1"/>
        <v>6200</v>
      </c>
      <c r="H8" s="22">
        <v>7</v>
      </c>
      <c r="I8" s="25">
        <v>0</v>
      </c>
      <c r="J8" s="25">
        <v>0</v>
      </c>
      <c r="K8" s="25">
        <v>0</v>
      </c>
      <c r="L8" s="25">
        <v>0</v>
      </c>
      <c r="M8" s="26">
        <f t="shared" si="2"/>
        <v>1400</v>
      </c>
      <c r="N8" s="25">
        <v>0</v>
      </c>
      <c r="O8" s="25"/>
      <c r="P8" s="25"/>
      <c r="Q8" s="25"/>
      <c r="R8" s="25">
        <f t="shared" si="3"/>
        <v>0</v>
      </c>
      <c r="S8" s="25">
        <f t="shared" si="4"/>
        <v>0</v>
      </c>
      <c r="T8" s="26">
        <f t="shared" si="5"/>
        <v>69</v>
      </c>
      <c r="U8" s="26">
        <f t="shared" si="6"/>
        <v>7600</v>
      </c>
    </row>
    <row r="9" s="2" customFormat="1" ht="24" customHeight="1" spans="1:23">
      <c r="A9" s="21" t="s">
        <v>20</v>
      </c>
      <c r="B9" s="22">
        <v>32</v>
      </c>
      <c r="C9" s="25">
        <v>0</v>
      </c>
      <c r="D9" s="25">
        <v>0</v>
      </c>
      <c r="E9" s="23">
        <v>0</v>
      </c>
      <c r="F9" s="23">
        <f t="shared" si="0"/>
        <v>0</v>
      </c>
      <c r="G9" s="23">
        <f t="shared" si="1"/>
        <v>3200</v>
      </c>
      <c r="H9" s="22">
        <v>1</v>
      </c>
      <c r="I9" s="25"/>
      <c r="J9" s="25">
        <v>0</v>
      </c>
      <c r="K9" s="25"/>
      <c r="L9" s="25">
        <v>0</v>
      </c>
      <c r="M9" s="26">
        <f t="shared" si="2"/>
        <v>200</v>
      </c>
      <c r="N9" s="25">
        <v>0</v>
      </c>
      <c r="O9" s="25"/>
      <c r="P9" s="25"/>
      <c r="Q9" s="25"/>
      <c r="R9" s="25">
        <f t="shared" si="3"/>
        <v>0</v>
      </c>
      <c r="S9" s="25">
        <f t="shared" si="4"/>
        <v>0</v>
      </c>
      <c r="T9" s="26">
        <f t="shared" si="5"/>
        <v>33</v>
      </c>
      <c r="U9" s="26">
        <f t="shared" si="6"/>
        <v>3400</v>
      </c>
    </row>
    <row r="10" s="2" customFormat="1" ht="24" customHeight="1" spans="1:23">
      <c r="A10" s="21" t="s">
        <v>21</v>
      </c>
      <c r="B10" s="22">
        <v>4</v>
      </c>
      <c r="C10" s="25">
        <v>0</v>
      </c>
      <c r="D10" s="25">
        <v>0</v>
      </c>
      <c r="E10" s="23">
        <v>0</v>
      </c>
      <c r="F10" s="23">
        <f t="shared" si="0"/>
        <v>0</v>
      </c>
      <c r="G10" s="23">
        <f t="shared" si="1"/>
        <v>400</v>
      </c>
      <c r="H10" s="22">
        <v>0</v>
      </c>
      <c r="I10" s="25"/>
      <c r="J10" s="25">
        <v>0</v>
      </c>
      <c r="K10" s="25"/>
      <c r="L10" s="25">
        <v>0</v>
      </c>
      <c r="M10" s="26">
        <f t="shared" si="2"/>
        <v>0</v>
      </c>
      <c r="N10" s="25">
        <v>0</v>
      </c>
      <c r="O10" s="25"/>
      <c r="P10" s="25"/>
      <c r="Q10" s="25"/>
      <c r="R10" s="25">
        <f t="shared" si="3"/>
        <v>0</v>
      </c>
      <c r="S10" s="25">
        <f t="shared" si="4"/>
        <v>0</v>
      </c>
      <c r="T10" s="26">
        <f t="shared" si="5"/>
        <v>4</v>
      </c>
      <c r="U10" s="26">
        <f t="shared" si="6"/>
        <v>400</v>
      </c>
    </row>
    <row r="11" s="2" customFormat="1" ht="24" customHeight="1" spans="1:23">
      <c r="A11" s="21" t="s">
        <v>22</v>
      </c>
      <c r="B11" s="22">
        <v>6</v>
      </c>
      <c r="C11" s="25">
        <v>0</v>
      </c>
      <c r="D11" s="25">
        <v>0</v>
      </c>
      <c r="E11" s="23">
        <v>0</v>
      </c>
      <c r="F11" s="23">
        <f t="shared" si="0"/>
        <v>0</v>
      </c>
      <c r="G11" s="23">
        <f t="shared" si="1"/>
        <v>600</v>
      </c>
      <c r="H11" s="25"/>
      <c r="I11" s="25"/>
      <c r="J11" s="25"/>
      <c r="K11" s="25"/>
      <c r="L11" s="25">
        <v>0</v>
      </c>
      <c r="M11" s="26">
        <f t="shared" si="2"/>
        <v>0</v>
      </c>
      <c r="N11" s="25">
        <v>0</v>
      </c>
      <c r="O11" s="25"/>
      <c r="P11" s="25"/>
      <c r="Q11" s="25"/>
      <c r="R11" s="25">
        <f t="shared" si="3"/>
        <v>0</v>
      </c>
      <c r="S11" s="25">
        <f t="shared" si="4"/>
        <v>0</v>
      </c>
      <c r="T11" s="26">
        <f t="shared" si="5"/>
        <v>6</v>
      </c>
      <c r="U11" s="26">
        <f t="shared" si="6"/>
        <v>600</v>
      </c>
    </row>
    <row r="12" s="2" customFormat="1" ht="24" customHeight="1" spans="1:23">
      <c r="A12" s="16" t="s">
        <v>23</v>
      </c>
      <c r="B12" s="27">
        <f>SUM(B5:B11)</f>
        <v>250</v>
      </c>
      <c r="C12" s="27">
        <f t="shared" ref="C12:J12" si="7">SUM(C5:C11)</f>
        <v>4</v>
      </c>
      <c r="D12" s="27">
        <f t="shared" si="7"/>
        <v>4</v>
      </c>
      <c r="E12" s="27">
        <f t="shared" si="7"/>
        <v>0</v>
      </c>
      <c r="F12" s="23">
        <f t="shared" si="0"/>
        <v>0</v>
      </c>
      <c r="G12" s="23">
        <f t="shared" si="1"/>
        <v>25000</v>
      </c>
      <c r="H12" s="27">
        <f t="shared" si="7"/>
        <v>29</v>
      </c>
      <c r="I12" s="27">
        <f t="shared" si="7"/>
        <v>1</v>
      </c>
      <c r="J12" s="27">
        <f t="shared" si="7"/>
        <v>0</v>
      </c>
      <c r="K12" s="27"/>
      <c r="L12" s="25">
        <f>SUM(L5:L11)</f>
        <v>0</v>
      </c>
      <c r="M12" s="26">
        <f t="shared" si="2"/>
        <v>5800</v>
      </c>
      <c r="N12" s="27">
        <f>SUM(N5:N11)</f>
        <v>0</v>
      </c>
      <c r="O12" s="27"/>
      <c r="P12" s="27"/>
      <c r="Q12" s="27"/>
      <c r="R12" s="25">
        <f t="shared" si="3"/>
        <v>0</v>
      </c>
      <c r="S12" s="25">
        <f t="shared" si="4"/>
        <v>0</v>
      </c>
      <c r="T12" s="26">
        <f>SUM(T5:T11)</f>
        <v>279</v>
      </c>
      <c r="U12" s="26">
        <f>SUM(U5:U11)</f>
        <v>30800</v>
      </c>
    </row>
    <row r="13" s="3" customFormat="1" ht="29" customHeight="1" spans="1:23">
      <c r="A13" s="28" t="s">
        <v>24</v>
      </c>
      <c r="B13" s="29">
        <f>T12</f>
        <v>279</v>
      </c>
      <c r="C13" s="30"/>
      <c r="D13" s="30"/>
      <c r="E13" s="31"/>
      <c r="F13" s="28" t="s">
        <v>25</v>
      </c>
      <c r="G13" s="32">
        <f>C12+I12+O12</f>
        <v>5</v>
      </c>
      <c r="H13" s="33"/>
      <c r="I13" s="33"/>
      <c r="J13" s="33"/>
      <c r="K13" s="34"/>
      <c r="L13" s="28" t="s">
        <v>26</v>
      </c>
      <c r="M13" s="32">
        <f>D12+J12+P12</f>
        <v>4</v>
      </c>
      <c r="N13" s="33"/>
      <c r="O13" s="33"/>
      <c r="P13" s="33"/>
      <c r="Q13" s="34"/>
      <c r="R13" s="28" t="s">
        <v>27</v>
      </c>
      <c r="S13" s="32">
        <f>F12+L12+R12</f>
        <v>0</v>
      </c>
      <c r="T13" s="33"/>
      <c r="U13" s="34"/>
      <c r="V13" s="35"/>
      <c r="W13" s="35"/>
    </row>
    <row r="14" s="1" customFormat="1" ht="68" customHeight="1" spans="1:23">
      <c r="A14" s="36" t="s">
        <v>28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</row>
    <row r="21" customFormat="1" spans="12:12">
      <c r="L21" t="s">
        <v>41</v>
      </c>
    </row>
  </sheetData>
  <mergeCells count="15">
    <mergeCell ref="A1:U1"/>
    <mergeCell ref="A2:E2"/>
    <mergeCell ref="G2:J2"/>
    <mergeCell ref="Q2:R2"/>
    <mergeCell ref="S2:U2"/>
    <mergeCell ref="B3:G3"/>
    <mergeCell ref="H3:M3"/>
    <mergeCell ref="N3:S3"/>
    <mergeCell ref="B13:E13"/>
    <mergeCell ref="G13:K13"/>
    <mergeCell ref="M13:Q13"/>
    <mergeCell ref="S13:U13"/>
    <mergeCell ref="A3:A4"/>
    <mergeCell ref="T3:T4"/>
    <mergeCell ref="U3:U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2025.1汇总</vt:lpstr>
      <vt:lpstr>2025.2汇总</vt:lpstr>
      <vt:lpstr>2025.3汇总</vt:lpstr>
      <vt:lpstr>2025.4汇总</vt:lpstr>
      <vt:lpstr>2025.5汇总</vt:lpstr>
      <vt:lpstr>2025.6汇总</vt:lpstr>
      <vt:lpstr>2025.7汇总</vt:lpstr>
      <vt:lpstr>2025.8汇总</vt:lpstr>
      <vt:lpstr>2025.9汇总</vt:lpstr>
      <vt:lpstr>2025.10汇总</vt:lpstr>
      <vt:lpstr>2025.11汇总</vt:lpstr>
      <vt:lpstr>2025.12汇总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.YUAN//☀</cp:lastModifiedBy>
  <dcterms:created xsi:type="dcterms:W3CDTF">2023-05-12T11:15:00Z</dcterms:created>
  <dcterms:modified xsi:type="dcterms:W3CDTF">2025-12-23T03:10:19Z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F822DE4A173D4F989F391054C8B0EEAF_12</vt:lpwstr>
  </property>
</Properties>
</file>