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00" windowHeight="12555"/>
  </bookViews>
  <sheets>
    <sheet name="社会保障基金收支决算表" sheetId="1" r:id="rId1"/>
  </sheets>
  <externalReferences>
    <externalReference r:id="rId2"/>
  </externalReferences>
  <definedNames>
    <definedName name="地区名称">[1]封面!$B$2:$B$6</definedName>
  </definedNames>
  <calcPr calcId="144525"/>
</workbook>
</file>

<file path=xl/sharedStrings.xml><?xml version="1.0" encoding="utf-8"?>
<sst xmlns="http://schemas.openxmlformats.org/spreadsheetml/2006/main" count="29" uniqueCount="26">
  <si>
    <t>表十七</t>
  </si>
  <si>
    <t>2022年社会保障基金收支决算表</t>
  </si>
  <si>
    <t>单位：万元</t>
  </si>
  <si>
    <t>项     目</t>
  </si>
  <si>
    <t>合　　计</t>
  </si>
  <si>
    <t>企业职工基本
养老保险基金</t>
  </si>
  <si>
    <t>城乡居民基本
养老保险基金</t>
  </si>
  <si>
    <t>机关事业单位基
本养老保险基金</t>
  </si>
  <si>
    <t>职工基本医疗保险
（含生育保险）基金</t>
  </si>
  <si>
    <t>城乡居民基本
医疗保险基金</t>
  </si>
  <si>
    <t>工伤保险基金</t>
  </si>
  <si>
    <t>失业保险基金</t>
  </si>
  <si>
    <t>一、上年结余</t>
  </si>
  <si>
    <t>二、本年收入</t>
  </si>
  <si>
    <t xml:space="preserve">    1.社会保险费收入</t>
  </si>
  <si>
    <t xml:space="preserve">      其中：税务征缴收入</t>
  </si>
  <si>
    <t xml:space="preserve">            经办机构征缴收入</t>
  </si>
  <si>
    <t xml:space="preserve">            代缴收入</t>
  </si>
  <si>
    <t xml:space="preserve">     2.财政补贴收入</t>
  </si>
  <si>
    <t xml:space="preserve">     3.利息收入</t>
  </si>
  <si>
    <t xml:space="preserve">     4.委托投资收益</t>
  </si>
  <si>
    <t>×</t>
  </si>
  <si>
    <t>三、本年支出</t>
  </si>
  <si>
    <t xml:space="preserve">     其中：社会保险待遇支出</t>
  </si>
  <si>
    <t>四、本年收支结余</t>
  </si>
  <si>
    <t>五、年末滚存结余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</si>
</sst>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&quot;.&quot;0,&quot;万元&quot;"/>
  </numFmts>
  <fonts count="29">
    <font>
      <sz val="12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1" borderId="1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5" borderId="13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0" fillId="16" borderId="1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49" applyFont="1" applyFill="1"/>
    <xf numFmtId="0" fontId="6" fillId="2" borderId="0" xfId="0" applyFont="1" applyFill="1" applyAlignment="1">
      <alignment horizontal="center" vertical="center"/>
    </xf>
    <xf numFmtId="49" fontId="7" fillId="3" borderId="0" xfId="0" applyNumberFormat="1" applyFont="1" applyFill="1" applyBorder="1" applyAlignment="1">
      <alignment vertical="center"/>
    </xf>
    <xf numFmtId="176" fontId="8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vertical="center"/>
    </xf>
    <xf numFmtId="176" fontId="8" fillId="3" borderId="2" xfId="0" applyNumberFormat="1" applyFont="1" applyFill="1" applyBorder="1" applyAlignment="1">
      <alignment vertical="center"/>
    </xf>
    <xf numFmtId="176" fontId="7" fillId="3" borderId="2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 applyProtection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7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/>
    </xf>
    <xf numFmtId="176" fontId="7" fillId="0" borderId="9" xfId="0" applyNumberFormat="1" applyFont="1" applyFill="1" applyBorder="1" applyAlignment="1">
      <alignment horizontal="right" vertical="center"/>
    </xf>
    <xf numFmtId="176" fontId="7" fillId="0" borderId="9" xfId="0" applyNumberFormat="1" applyFont="1" applyFill="1" applyBorder="1" applyAlignment="1" applyProtection="1">
      <alignment horizontal="right" vertical="center"/>
    </xf>
    <xf numFmtId="49" fontId="8" fillId="0" borderId="3" xfId="0" applyNumberFormat="1" applyFont="1" applyFill="1" applyBorder="1" applyAlignment="1">
      <alignment vertical="center"/>
    </xf>
    <xf numFmtId="176" fontId="8" fillId="0" borderId="10" xfId="0" applyNumberFormat="1" applyFont="1" applyFill="1" applyBorder="1" applyAlignment="1">
      <alignment horizontal="right" vertical="center"/>
    </xf>
    <xf numFmtId="176" fontId="8" fillId="0" borderId="5" xfId="0" applyNumberFormat="1" applyFont="1" applyFill="1" applyBorder="1" applyAlignment="1">
      <alignment horizontal="right" vertical="center"/>
    </xf>
    <xf numFmtId="49" fontId="0" fillId="3" borderId="11" xfId="0" applyNumberFormat="1" applyFont="1" applyFill="1" applyBorder="1" applyAlignment="1">
      <alignment vertical="center"/>
    </xf>
    <xf numFmtId="176" fontId="5" fillId="3" borderId="0" xfId="0" applyNumberFormat="1" applyFont="1" applyFill="1" applyBorder="1" applyAlignment="1">
      <alignment vertical="center"/>
    </xf>
    <xf numFmtId="176" fontId="0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>
      <alignment horizontal="right" vertical="center"/>
    </xf>
    <xf numFmtId="176" fontId="7" fillId="3" borderId="2" xfId="0" applyNumberFormat="1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1\Deskto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9" zoomScaleNormal="89" workbookViewId="0">
      <selection activeCell="A2" sqref="A2:I2"/>
    </sheetView>
  </sheetViews>
  <sheetFormatPr defaultColWidth="35" defaultRowHeight="13.5"/>
  <cols>
    <col min="1" max="1" width="35.375" style="2"/>
    <col min="2" max="2" width="18.6666666666667" style="3" customWidth="1"/>
    <col min="3" max="3" width="17.8333333333333" style="4" customWidth="1"/>
    <col min="4" max="4" width="17.7" style="4" customWidth="1"/>
    <col min="5" max="5" width="17.2666666666667" style="4" customWidth="1"/>
    <col min="6" max="6" width="18.1166666666667" style="4" customWidth="1"/>
    <col min="7" max="7" width="17.5583333333333" style="4" customWidth="1"/>
    <col min="8" max="8" width="14.1833333333333" style="4" customWidth="1"/>
    <col min="9" max="9" width="15.1666666666667" style="4" customWidth="1"/>
    <col min="10" max="16384" width="35.375" style="5"/>
  </cols>
  <sheetData>
    <row r="1" ht="26" customHeight="1" spans="1:1">
      <c r="A1" s="6" t="s">
        <v>0</v>
      </c>
    </row>
    <row r="2" ht="22.5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14.25" spans="1:9">
      <c r="A3" s="8"/>
      <c r="B3" s="9"/>
      <c r="C3" s="10"/>
      <c r="D3" s="10"/>
      <c r="E3" s="10"/>
      <c r="F3" s="10"/>
      <c r="G3" s="10"/>
      <c r="H3" s="10"/>
      <c r="I3" s="34"/>
    </row>
    <row r="4" ht="14.25" spans="1:9">
      <c r="A4" s="11"/>
      <c r="B4" s="12"/>
      <c r="C4" s="13"/>
      <c r="D4" s="13"/>
      <c r="E4" s="13"/>
      <c r="F4" s="13"/>
      <c r="G4" s="13"/>
      <c r="H4" s="13"/>
      <c r="I4" s="35" t="s">
        <v>2</v>
      </c>
    </row>
    <row r="5" ht="48" customHeight="1" spans="1:9">
      <c r="A5" s="14" t="s">
        <v>3</v>
      </c>
      <c r="B5" s="15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</row>
    <row r="6" ht="33" customHeight="1" spans="1:9">
      <c r="A6" s="17" t="s">
        <v>12</v>
      </c>
      <c r="B6" s="18">
        <f t="shared" ref="B6:B9" si="0">SUM(C6:I6)</f>
        <v>664548482.04</v>
      </c>
      <c r="C6" s="19">
        <v>20470852.71</v>
      </c>
      <c r="D6" s="19">
        <v>190229138.18</v>
      </c>
      <c r="E6" s="19">
        <v>102155576.26</v>
      </c>
      <c r="F6" s="20">
        <v>66155225.36</v>
      </c>
      <c r="G6" s="20">
        <v>284552916.19</v>
      </c>
      <c r="H6" s="19">
        <v>70679.9</v>
      </c>
      <c r="I6" s="20">
        <v>914093.44</v>
      </c>
    </row>
    <row r="7" ht="33" customHeight="1" spans="1:9">
      <c r="A7" s="17" t="s">
        <v>13</v>
      </c>
      <c r="B7" s="18">
        <f t="shared" si="0"/>
        <v>1097037812.3</v>
      </c>
      <c r="C7" s="19">
        <v>603018097.93</v>
      </c>
      <c r="D7" s="19">
        <v>112406945.68</v>
      </c>
      <c r="E7" s="19">
        <v>181106092.69</v>
      </c>
      <c r="F7" s="20">
        <f>F9+F13</f>
        <v>95502043.47</v>
      </c>
      <c r="G7" s="20">
        <f>G9+G13</f>
        <v>66541109.04</v>
      </c>
      <c r="H7" s="19">
        <v>27225017.21</v>
      </c>
      <c r="I7" s="20">
        <f>I9+I13+I12</f>
        <v>11238506.28</v>
      </c>
    </row>
    <row r="8" ht="33" customHeight="1" spans="1:9">
      <c r="A8" s="17" t="s">
        <v>14</v>
      </c>
      <c r="B8" s="18">
        <f t="shared" si="0"/>
        <v>369583885.13</v>
      </c>
      <c r="C8" s="19">
        <v>240719458.38</v>
      </c>
      <c r="D8" s="19">
        <v>23097300</v>
      </c>
      <c r="E8" s="19">
        <v>94907778.82</v>
      </c>
      <c r="F8" s="20">
        <v>0</v>
      </c>
      <c r="G8" s="20">
        <v>0</v>
      </c>
      <c r="H8" s="19">
        <v>6782523.73</v>
      </c>
      <c r="I8" s="20">
        <v>4076824.2</v>
      </c>
    </row>
    <row r="9" ht="33" customHeight="1" spans="1:9">
      <c r="A9" s="17" t="s">
        <v>15</v>
      </c>
      <c r="B9" s="18">
        <f t="shared" si="0"/>
        <v>530897372.52</v>
      </c>
      <c r="C9" s="19">
        <v>240719458.38</v>
      </c>
      <c r="D9" s="19">
        <v>22448300</v>
      </c>
      <c r="E9" s="19">
        <v>94907778.82</v>
      </c>
      <c r="F9" s="20">
        <v>95452800.39</v>
      </c>
      <c r="G9" s="20">
        <v>66509687</v>
      </c>
      <c r="H9" s="19">
        <v>6782523.73</v>
      </c>
      <c r="I9" s="20">
        <v>4076824.2</v>
      </c>
    </row>
    <row r="10" ht="33" customHeight="1" spans="1:9">
      <c r="A10" s="17" t="s">
        <v>16</v>
      </c>
      <c r="B10" s="21">
        <f t="shared" ref="B10:B13" si="1">C10+D10+E10+F10+G10+H10+I10</f>
        <v>0</v>
      </c>
      <c r="C10" s="19"/>
      <c r="D10" s="19"/>
      <c r="E10" s="19"/>
      <c r="F10" s="20">
        <v>0</v>
      </c>
      <c r="G10" s="20">
        <v>0</v>
      </c>
      <c r="H10" s="19">
        <v>0</v>
      </c>
      <c r="I10" s="20">
        <v>0</v>
      </c>
    </row>
    <row r="11" ht="33" customHeight="1" spans="1:9">
      <c r="A11" s="17" t="s">
        <v>17</v>
      </c>
      <c r="B11" s="21">
        <f t="shared" si="1"/>
        <v>649000</v>
      </c>
      <c r="C11" s="19"/>
      <c r="D11" s="19">
        <v>649000</v>
      </c>
      <c r="E11" s="19"/>
      <c r="F11" s="20">
        <v>0</v>
      </c>
      <c r="G11" s="20">
        <v>0</v>
      </c>
      <c r="H11" s="19">
        <v>0</v>
      </c>
      <c r="I11" s="20">
        <v>0</v>
      </c>
    </row>
    <row r="12" ht="33" customHeight="1" spans="1:9">
      <c r="A12" s="17" t="s">
        <v>18</v>
      </c>
      <c r="B12" s="21">
        <f t="shared" si="1"/>
        <v>177040450</v>
      </c>
      <c r="C12" s="19"/>
      <c r="D12" s="19">
        <v>86382952.5</v>
      </c>
      <c r="E12" s="19">
        <v>83500097.5</v>
      </c>
      <c r="F12" s="20">
        <v>0</v>
      </c>
      <c r="G12" s="20">
        <v>0</v>
      </c>
      <c r="H12" s="19">
        <v>0</v>
      </c>
      <c r="I12" s="20">
        <v>7157400</v>
      </c>
    </row>
    <row r="13" ht="33" customHeight="1" spans="1:9">
      <c r="A13" s="17" t="s">
        <v>19</v>
      </c>
      <c r="B13" s="22">
        <f t="shared" si="1"/>
        <v>4270698.3</v>
      </c>
      <c r="C13" s="19">
        <v>309184.54</v>
      </c>
      <c r="D13" s="19">
        <v>2909626.93</v>
      </c>
      <c r="E13" s="19">
        <v>954446.15</v>
      </c>
      <c r="F13" s="20">
        <v>49243.08</v>
      </c>
      <c r="G13" s="20">
        <v>31422.04</v>
      </c>
      <c r="H13" s="19">
        <v>12493.48</v>
      </c>
      <c r="I13" s="20">
        <v>4282.08</v>
      </c>
    </row>
    <row r="14" ht="33" customHeight="1" spans="1:9">
      <c r="A14" s="17" t="s">
        <v>20</v>
      </c>
      <c r="B14" s="23">
        <f>C14+D14</f>
        <v>0</v>
      </c>
      <c r="C14" s="19"/>
      <c r="D14" s="19"/>
      <c r="E14" s="24"/>
      <c r="F14" s="25" t="s">
        <v>21</v>
      </c>
      <c r="G14" s="25" t="s">
        <v>21</v>
      </c>
      <c r="H14" s="24" t="s">
        <v>21</v>
      </c>
      <c r="I14" s="25" t="s">
        <v>21</v>
      </c>
    </row>
    <row r="15" ht="33" customHeight="1" spans="1:9">
      <c r="A15" s="17" t="s">
        <v>22</v>
      </c>
      <c r="B15" s="21">
        <f>C15+D15+E15+F15+G15+H15+I15</f>
        <v>1021392856.34</v>
      </c>
      <c r="C15" s="19">
        <v>600779155.04</v>
      </c>
      <c r="D15" s="19">
        <v>72464690.32</v>
      </c>
      <c r="E15" s="19">
        <v>169363577.26</v>
      </c>
      <c r="F15" s="20">
        <f>F16</f>
        <v>34125783.94</v>
      </c>
      <c r="G15" s="20">
        <f>G16</f>
        <v>107767122.79</v>
      </c>
      <c r="H15" s="19">
        <v>27223410.83</v>
      </c>
      <c r="I15" s="27">
        <v>9669116.16</v>
      </c>
    </row>
    <row r="16" ht="33" customHeight="1" spans="1:9">
      <c r="A16" s="17" t="s">
        <v>23</v>
      </c>
      <c r="B16" s="21">
        <f>C16+D16+E16+F16+G16+H16+I16</f>
        <v>747998742.92</v>
      </c>
      <c r="C16" s="26">
        <v>334561899.83</v>
      </c>
      <c r="D16" s="26">
        <v>72437097.52</v>
      </c>
      <c r="E16" s="26">
        <v>169004305.69</v>
      </c>
      <c r="F16" s="27">
        <v>34125783.94</v>
      </c>
      <c r="G16" s="27">
        <v>107767122.79</v>
      </c>
      <c r="H16" s="26">
        <v>20433416.99</v>
      </c>
      <c r="I16" s="27">
        <v>9669116.16</v>
      </c>
    </row>
    <row r="17" s="1" customFormat="1" ht="33" customHeight="1" spans="1:9">
      <c r="A17" s="28" t="s">
        <v>24</v>
      </c>
      <c r="B17" s="22">
        <f t="shared" ref="B17:I17" si="2">B7-B15</f>
        <v>75644955.96</v>
      </c>
      <c r="C17" s="29">
        <f t="shared" si="2"/>
        <v>2238942.88999999</v>
      </c>
      <c r="D17" s="29">
        <f t="shared" si="2"/>
        <v>39942255.36</v>
      </c>
      <c r="E17" s="29">
        <f t="shared" si="2"/>
        <v>11742515.43</v>
      </c>
      <c r="F17" s="29">
        <f t="shared" si="2"/>
        <v>61376259.53</v>
      </c>
      <c r="G17" s="29">
        <f t="shared" si="2"/>
        <v>-41226013.75</v>
      </c>
      <c r="H17" s="29">
        <f t="shared" si="2"/>
        <v>1606.38000000268</v>
      </c>
      <c r="I17" s="29">
        <f t="shared" si="2"/>
        <v>1569390.12</v>
      </c>
    </row>
    <row r="18" s="1" customFormat="1" ht="33" customHeight="1" spans="1:9">
      <c r="A18" s="28" t="s">
        <v>25</v>
      </c>
      <c r="B18" s="18">
        <f t="shared" ref="B18:I18" si="3">B6+B17</f>
        <v>740193438</v>
      </c>
      <c r="C18" s="30">
        <f t="shared" si="3"/>
        <v>22709795.6</v>
      </c>
      <c r="D18" s="30">
        <f t="shared" si="3"/>
        <v>230171393.54</v>
      </c>
      <c r="E18" s="30">
        <f t="shared" si="3"/>
        <v>113898091.69</v>
      </c>
      <c r="F18" s="30">
        <f t="shared" si="3"/>
        <v>127531484.89</v>
      </c>
      <c r="G18" s="30">
        <f t="shared" si="3"/>
        <v>243326902.44</v>
      </c>
      <c r="H18" s="30">
        <f t="shared" si="3"/>
        <v>72286.2800000027</v>
      </c>
      <c r="I18" s="30">
        <f t="shared" si="3"/>
        <v>2483483.56</v>
      </c>
    </row>
    <row r="19" ht="14.25" spans="1:9">
      <c r="A19" s="31"/>
      <c r="B19" s="32"/>
      <c r="C19" s="33"/>
      <c r="D19" s="33"/>
      <c r="E19" s="33"/>
      <c r="F19" s="33"/>
      <c r="G19" s="33"/>
      <c r="H19" s="33"/>
      <c r="I19" s="34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社会保障基金收支决算表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2023-01-06T07:09:33Z</dcterms:created>
  <dcterms:modified xsi:type="dcterms:W3CDTF">2023-01-06T07:12:17Z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