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575"/>
  </bookViews>
  <sheets>
    <sheet name="Sheet1" sheetId="1" r:id="rId1"/>
    <sheet name="Sheet2" sheetId="2" r:id="rId2"/>
  </sheets>
  <definedNames>
    <definedName name="_xlnm._FilterDatabase" localSheetId="0" hidden="1">Sheet1!$A$5:$P$22</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<sst xmlns="http://schemas.openxmlformats.org/spreadsheetml/2006/main" count="448" uniqueCount="268">
  <si>
    <t>附件</t>
  </si>
  <si>
    <t>安义县2025年度重点民生实事项目清单调度表</t>
  </si>
  <si>
    <t>单位：万元</t>
  </si>
  <si>
    <t>序号</t>
  </si>
  <si>
    <t>合并后项目名称</t>
  </si>
  <si>
    <t>项目名称</t>
  </si>
  <si>
    <t>开工时间</t>
  </si>
  <si>
    <t>竣工时间</t>
  </si>
  <si>
    <t>总投资</t>
  </si>
  <si>
    <t>建设规模及内容</t>
  </si>
  <si>
    <t>2025年计划</t>
  </si>
  <si>
    <t>当前项目形象进展</t>
  </si>
  <si>
    <t>今年以来完成投资额</t>
  </si>
  <si>
    <t>责任单位</t>
  </si>
  <si>
    <t>牵头单位</t>
  </si>
  <si>
    <t>类别</t>
  </si>
  <si>
    <t>挂点县领导</t>
  </si>
  <si>
    <t>备注</t>
  </si>
  <si>
    <t>年度主要建设工程内容</t>
  </si>
  <si>
    <t>投资</t>
  </si>
  <si>
    <t>合计</t>
  </si>
  <si>
    <t>安义县义务教育安全配置均衡工程</t>
  </si>
  <si>
    <t>安义县校园安全“护苗”工程</t>
  </si>
  <si>
    <t>建设内容为智慧平安校园建设，智慧消防建设、“互联网＋明厨亮灶”智慧监管建设、人车分流、优化公交车接送学生服务，安防“四个一”设施更新、实施“水花行动”普及游泳教育等。</t>
  </si>
  <si>
    <t>完成全年计划目标任务</t>
  </si>
  <si>
    <t>已完成各校设施设备需求情况的摸排及推进时序的安排</t>
  </si>
  <si>
    <t>县教体局</t>
  </si>
  <si>
    <t>教育事业</t>
  </si>
  <si>
    <t>万菁</t>
  </si>
  <si>
    <t>安义县夏日清凉课堂--公办学校教室逐步配置空调项目</t>
  </si>
  <si>
    <t>龙安学校小学部、初中部、魁星学校、安义二中四所学校，150个班配置教室空调约150台及线路改造。</t>
  </si>
  <si>
    <t>完成四所学校150个班配置教室空调约150台及线路改造。</t>
  </si>
  <si>
    <t>南大附属学校安义分校小学部、初中部、南昌市站前路学校教育集团安义分校、安义二中两所学校已完成教室配备空调的数量摸排情况及推进时序安排</t>
  </si>
  <si>
    <t>安义县义务教育优质均衡项目（二期）</t>
  </si>
  <si>
    <t>对安义二中、石鼻中学、万埠中学、安义五中、新民中学共五所学校进行办学条件提升。</t>
  </si>
  <si>
    <t>完成五所学校办学条件提升。</t>
  </si>
  <si>
    <t>已完成五所学校办学条件提升改造调研摸底及推进时序安排</t>
  </si>
  <si>
    <t>安义县2025年巩固拓展脱贫攻坚成果同乡村振兴有效衔接项目</t>
  </si>
  <si>
    <t>对全县各个乡镇的部分村庄进行基础设施建设和产业提升，通过项目建设，不断完善村庄基础设施建设，促进产业发展，帮助农户及村集体增收。</t>
  </si>
  <si>
    <t>对部分村庄进行基础设施建设和产业提升。</t>
  </si>
  <si>
    <t>对到县中央、省级资金，联合县财政局正在下达资金批复。</t>
  </si>
  <si>
    <t>县农业农村局
各乡镇</t>
  </si>
  <si>
    <t>县农业农村局</t>
  </si>
  <si>
    <t>乡村建设</t>
  </si>
  <si>
    <t>高小华</t>
  </si>
  <si>
    <t>安义县空中管线（农村三线）整治项目</t>
  </si>
  <si>
    <t>规范农村电力线、通信线、广播电视线，清理村庄乱拉乱接、违章交越、无序搭挂等现象，减少安全隐患，提升村容村貌。</t>
  </si>
  <si>
    <t>规范农村电力线、通信线、广播电视线，清理村庄乱拉乱接、违章交越、无序搭挂等现象。</t>
  </si>
  <si>
    <t>项目谋划中，各乡镇、处正在筛选预打造的点位</t>
  </si>
  <si>
    <t>县农业农村局
县总调度室
各乡镇（处）</t>
  </si>
  <si>
    <t>安义县教育优化提升建设项目</t>
  </si>
  <si>
    <t>南昌市站前路学校教育集团安义分校</t>
  </si>
  <si>
    <t>总建筑面积27200㎡，为公办九年一贯制学校，设置48个班，容纳学生2250人。规划建设综合教学楼、食堂（风雨球馆）等，另有校门（门卫）、围墙、运动场、道路、场地硬化等附属工程和绿化、美化、排水等市政工程建设。分二期建设。</t>
  </si>
  <si>
    <t>完成综合教学楼、食堂（风雨球馆）；完成校门（门卫）、围墙、运动场、道路、场地硬化等附属工程和绿化、美化、排水等市政工程建设。</t>
  </si>
  <si>
    <t>已完成主体框架结构，2至4层墙体已砌筑，运动场看台已浇筑完成，正在进行内外墙粉刷。</t>
  </si>
  <si>
    <t>南昌大学附属学校安义分校</t>
  </si>
  <si>
    <t>占地约47亩，总建筑面积22000㎡，新建教学楼、综合楼；校门（门卫）、围墙、运动场、道路、场地硬化等附属工程和绿化、美化、排水等市政工程建设。</t>
  </si>
  <si>
    <t>新建教学楼、综合楼；校门（门卫）、围墙、运动场、道路、场地硬化等附属工程和绿化、美化、排水等市政工程建设。</t>
  </si>
  <si>
    <t>主体结构已全部封顶。综合楼建筑屋面防水层完成；教学楼一层至二层墙体砌筑完成；实验楼一至五层墙体砌筑完成、ALC装配式隔墙安装完成；运动场运土回填、机械平整碾压土方完成80%。足球场排水沟砌筑粉刷完成100%。</t>
  </si>
  <si>
    <t>安义县排水防涝工程提升改造工程</t>
  </si>
  <si>
    <t>安义县高新园区城市供排水建设项目</t>
  </si>
  <si>
    <t>对园区内12条市政道路的雨污管网及道路改造，其中新建雨水管网约8.7Km，管径为DN600-DN1500；新建污水管网长约10.45Km，管径为DN400-DN600，道路更新改造8.5公里。</t>
  </si>
  <si>
    <t>对高新园区道路雨污管网进行改造。</t>
  </si>
  <si>
    <t>项目于1月8日完成EPC开标，确定中标单位为江西建工第二建筑有限责任公司、苏邑设计集团有限公司，1月9日已对接中标单位，2月6日完成监理开标，确定监理单位为浙江双圆建设管理有限公司。目前施工单位已进场，引凤路已完成管道线路测量，新纺南路雨水管道已进场，凤凰西路、锦绣大道、创业大道已完成管线排查、踏勘、已安装围挡，正在进行表面沥青铣刨。</t>
  </si>
  <si>
    <t>江西安义高新园区管委会</t>
  </si>
  <si>
    <t>城市管理</t>
  </si>
  <si>
    <t>赵伟</t>
  </si>
  <si>
    <t>安义县老城区排水防涝提升改造工程</t>
  </si>
  <si>
    <t>对龙津老城区的存量雨水管道进行改造，雨水收集空白区域或管径不足段采取新建雨水管;对龙津老城区地下主要排水暗渠进行改造;对南岸鼎湖片区原有雨水排放通道被侵占的进行恢复新建排水通道(管涵、箱涵、明渠等);对高新区建成区的主要道路下积水路段采取新建或改造雨水管;添设移动排涝装备;同步配套实施雨水管道敷设路径中，因管道建设而造成的现状设施及道路破除恢复。</t>
  </si>
  <si>
    <t>完工并投入使用</t>
  </si>
  <si>
    <t>1.延雄路：完成至总进度的50%。
2.向阳路：完成至总进度的50%。
3.魁星路：完成至总进度的50%。</t>
  </si>
  <si>
    <t>县住建局</t>
  </si>
  <si>
    <t>刘彬</t>
  </si>
  <si>
    <t>安义县道路提升改造及“畅安”工程</t>
  </si>
  <si>
    <t>安义县路灯节能提升改造项目</t>
  </si>
  <si>
    <t>为进一步提高安义县城市照明的效果，计划对安义县总计5317杆路灯（包括县城区，工业园区，职教城，外环路）提升改造，包含①搭建一个智慧节能综合管理平台；②对所有路灯安装控制器，更换统一的灯头和光源；③电箱升级改造；④对部分照明盲区增设路灯，检修部分老化的铝线缆，对全县的路灯进行整修。</t>
  </si>
  <si>
    <t>完工</t>
  </si>
  <si>
    <t>完善项目推进方案</t>
  </si>
  <si>
    <t>县城管执法局</t>
  </si>
  <si>
    <t>安义县农村临水临崖路段安全防护工程</t>
  </si>
  <si>
    <t>“临水临崖”隐患路段共计16.006千米（涉及万埠镇、长均乡、鼎湖镇、黄洲镇、长埠镇、新民乡）全部安装护栏。</t>
  </si>
  <si>
    <t>16.006千米“临水临崖”隐患路段安装护栏，降低群众交通出行安全风险。</t>
  </si>
  <si>
    <t>正在对临水临崖实地进行测量及规划设计工作。</t>
  </si>
  <si>
    <t>县公安局交警大队</t>
  </si>
  <si>
    <t>交通出行</t>
  </si>
  <si>
    <t>朱志翔</t>
  </si>
  <si>
    <t>安义县城乡统筹供水保障项目</t>
  </si>
  <si>
    <t>新建输水管网8.0km，新建配水管网322km、更新改造12.6km；新建消毒设施3台；入户水表安装10681块；水质状况实时监测建设3处，信息自动化监控系统建设4处；划定水源保护区9处。项目建成后将形成24393m³/日的供水能力。</t>
  </si>
  <si>
    <t>1.万埠加压站完成，管道万埠镇桃一、桃二村部分自然村、万埠团北村、长均乡天坪村等3个村完成铺设47.2公里及相当配套设施；2.新民加压站完成，管道新民乡的庄上社区、隔港社区等7个村完成通水，完成管道67公里及相当配套设施；3.石鼻镇对门村委、堎上村委等4个村完成管道56公里，完成邓家村、 向坊村等5个村19公里管道铺设及相当配套设施；4.完成黄洲镇塘下村、黄洲村管网改造25公里及相当配套设施；5.完成乔乐管网39公里及相当配套设施；6.完成万埠礼源角供水工程增设净化消毒设施；长埠村凌家集中供水工程增设净化消毒设施并进行管网改造。东阳马源村樟溪村供水工程增设净化消毒设施；新民乡5座小型集中供水工程增设净化消毒设施。</t>
  </si>
  <si>
    <t>目前已实施完成石鼻镇罗田村的集中供水工程新增水源以及维修改造工程，正在实施乔乐乡新增水源地谢坊电站工程</t>
  </si>
  <si>
    <t>县水利局</t>
  </si>
  <si>
    <t>安义县“一老一小一困”关爱服务和生活保障项目</t>
  </si>
  <si>
    <t>1.为鳏寡孤独老人、高龄老人、经济困难老人提供助餐、助浴、助洁、助医等居家上门服务；2.依托县未成年人救助保护中心、“一老一小”幸福院、儿童之家平台，为全县留守儿童开展探视巡访、救助保护、心理疏导、多元教育等服务；3.截至2024年12月底，我县城乡低保8553人、特困供养对象807人，孤儿和事实无人抚养儿童205人。2025年每月根据动态调整人数，及时发放困难群众生活保障资金。</t>
  </si>
  <si>
    <t>1.为1349名鳏寡孤独老人、高龄老人、经济困难老人提供助餐、助浴、助洁、助医等居家上门服务；2.依托县未成年人救助保护中心、“一老一小”幸福院、儿童之家平台，为全县4833名留守儿童开展探视巡访、救助保护、心理疏导、多元教育等服务；3.按照省市要求，落实社会救助对象保障资金提标提补。</t>
  </si>
  <si>
    <t>截至目前，共保障低保对象8687人，特困人员805人，累计发放1324.31万元。共保障孤儿12人，事实无人抚养儿童197人，共发放42.77万元，共开展14场儿童关爱服务。为我县287名五类老人提供了助餐、助浴、助洁、助医等居家上门服务，累计服务人次774次。</t>
  </si>
  <si>
    <t>县民政局</t>
  </si>
  <si>
    <t>社会保障</t>
  </si>
  <si>
    <t>南昌西二绕城高速公路安义县互通连接线路域环境提升工程</t>
  </si>
  <si>
    <t>对南昌西二环安义县境内四个互通连接线路域环境进行提升，增加行道树和路灯，对平交口进行绿化提升</t>
  </si>
  <si>
    <t>完成南昌西二环安义县境内四个互通连接线路域环境提升</t>
  </si>
  <si>
    <t>截至目前，乔乐以及古村互通连接线已于2024年11月分别办理手续（未有可研批复等文件），同时项目已完工。长均互通连接线已取得项目建议书批复；正在办理可研批复阶段；安义东互通连接线暂未启动。</t>
  </si>
  <si>
    <t>县交通运输局</t>
  </si>
  <si>
    <t>刘彬
杨武</t>
  </si>
  <si>
    <t>安义县普惠托育服务建设项目</t>
  </si>
  <si>
    <t>建设县人民医院、县中医院及安义中学3家用人单位托育点，龙津镇凤凰小区、城北村2个社区嵌入式托育点，每个点位开设20个托位，共增加托位100个，购置必备设施。</t>
  </si>
  <si>
    <t>完成5个托育点建设</t>
  </si>
  <si>
    <t>县中医院、安义中学、龙津镇凤凰小区托育点施工方已进场建设，完成总工程量90%；城北村托育点施工方已进场开始建设；县人民医院托育点已完成设计图纸及资金预算。</t>
  </si>
  <si>
    <t>县卫健委
各相关单位</t>
  </si>
  <si>
    <t>县卫健委</t>
  </si>
  <si>
    <t>杨武</t>
  </si>
  <si>
    <t>安义县基层医疗及急救能力提升项目</t>
  </si>
  <si>
    <t>新建和改造提升10个乡镇的部分村卫生室，新增相应医疗设备设施，提升基层医疗服务能力水平。在全县培训、新增救护员（含CPR+AED）不少于654人，普及培训应急救护知识不少于4500人，根据实际需求，在学校、景区、乡镇、社区等人群密集场所投放6台AED，织密群众生命安全保护网，助力平安安义、健康安义建设。</t>
  </si>
  <si>
    <t>完成村卫生室新改建及6台除颤仪的配置</t>
  </si>
  <si>
    <t>各乡镇新建与改造提升的村卫生室点位已基本确定。</t>
  </si>
  <si>
    <t>县卫健委
县红十字会
各乡镇</t>
  </si>
  <si>
    <t>卫生医疗</t>
  </si>
  <si>
    <t>附件4</t>
  </si>
  <si>
    <t>2024年安义县政府十大民生实事票决候选项目投资计划表（草）</t>
  </si>
  <si>
    <t>开竣工
时间</t>
  </si>
  <si>
    <t>资金来源</t>
  </si>
  <si>
    <t>能否保障用地（能√、不能×、不涉及用地-）</t>
  </si>
  <si>
    <t>预计2024年底能否竣工（能√、不能×)</t>
  </si>
  <si>
    <t>至2023年底完成</t>
  </si>
  <si>
    <t>2024年计划</t>
  </si>
  <si>
    <t>项目业主</t>
  </si>
  <si>
    <t>项目来源</t>
  </si>
  <si>
    <t>上级资金或自筹</t>
  </si>
  <si>
    <t>县级配套</t>
  </si>
  <si>
    <t>进展情况</t>
  </si>
  <si>
    <t>一、候选项目</t>
  </si>
  <si>
    <t>安义县两整治一提升项目（农村人居环境整治）</t>
  </si>
  <si>
    <t>2024.07-2024.12</t>
  </si>
  <si>
    <t>—</t>
  </si>
  <si>
    <t>√</t>
  </si>
  <si>
    <t>打造共同富裕样板村33个，以及乡村振兴示范村1个。</t>
  </si>
  <si>
    <t>组织项目申报</t>
  </si>
  <si>
    <t>共同富裕样板村按照“一整四化”建设、乡村振兴示范村在完成共同富裕样板村“一整四化”建设内容的基础上，重点抓好“八有”建设。</t>
  </si>
  <si>
    <t>各乡镇（处）</t>
  </si>
  <si>
    <t>县农业农村局报送</t>
  </si>
  <si>
    <t>农村基础设施</t>
  </si>
  <si>
    <t>安义县城区路面铺装设施提升改造工程</t>
  </si>
  <si>
    <t>2024.08-2024.12</t>
  </si>
  <si>
    <t>主要对丰和都会周边道路、交警大队门前迎宾大道、建设西路、前进东路、延雄路等道路人行道破损区域进行修复提升。</t>
  </si>
  <si>
    <t>项目谋划中</t>
  </si>
  <si>
    <t>项目完工</t>
  </si>
  <si>
    <t>公共基础设施</t>
  </si>
  <si>
    <t>安义县优化农村“一老一小”关爱服务资源配置试点县建设项目</t>
  </si>
  <si>
    <t>2024.01-2024.07</t>
  </si>
  <si>
    <t>选定10个闲置小学、1个乡镇敬老院及7个农村颐养之家共18个乡村资源作为“一老一小”示范推广点位进行建设，建设内容按照“九室一场”标准执行。</t>
  </si>
  <si>
    <t>完成全部18个乡村示范点位建设。</t>
  </si>
  <si>
    <t>县民政局报送</t>
  </si>
  <si>
    <t>公共养老设施</t>
  </si>
  <si>
    <t>安义县中心养老院建设项目（二期）</t>
  </si>
  <si>
    <t>2024.01-2024.12</t>
  </si>
  <si>
    <t>对中心养老院综合楼、特护楼及厨房进行功能提升改造，主要建设内容为消防提升改造，厨房及餐厅建设，加装电梯、室内外装修、打造医护室、文娱室、多媒体功能室等。</t>
  </si>
  <si>
    <t>正在进行改造设计。</t>
  </si>
  <si>
    <t>完成中心养老院综合楼及厨房的功能提升改造</t>
  </si>
  <si>
    <t>安义县义务教育优质均衡配置项目</t>
  </si>
  <si>
    <t>中小学校办学条件提升改造</t>
  </si>
  <si>
    <t>筹建阶段</t>
  </si>
  <si>
    <t>办学条件改造</t>
  </si>
  <si>
    <t>县教体局报送</t>
  </si>
  <si>
    <t>公共教育设施</t>
  </si>
  <si>
    <t>安义县既有住宅加装电梯项目</t>
  </si>
  <si>
    <t>2024.06-2024.12</t>
  </si>
  <si>
    <t>既有住宅加装电梯完工10台。</t>
  </si>
  <si>
    <t>为满足人民对美好生活向往的基本要求，打造安义县既有住宅加装电梯示范样板，积极发动广大居民开展加装电梯工作，完成10部既有住宅加装电梯。</t>
  </si>
  <si>
    <t>安义县体校搬迁项目</t>
  </si>
  <si>
    <t>2024.08-
2024.12</t>
  </si>
  <si>
    <t>-</t>
  </si>
  <si>
    <t>训练房、学生宿舍改造、教师办公室改造</t>
  </si>
  <si>
    <t>办理招标手续</t>
  </si>
  <si>
    <t>投入使用</t>
  </si>
  <si>
    <t>安义县背街小巷提升改造项目</t>
  </si>
  <si>
    <t>进行路面硬化、沥青铺设、下水管网改造、增亮补亮</t>
  </si>
  <si>
    <t>正在规划设计</t>
  </si>
  <si>
    <t>完成背街小巷的亮化、修复污水管网，平整路面并盖浇沥青、美化管线杂乱、粉刷墙面等工作</t>
  </si>
  <si>
    <t>龙津镇</t>
  </si>
  <si>
    <t>安义县基层医疗卫生服务能力提升项目</t>
  </si>
  <si>
    <t>分别建设乔乐、新民、石鼻、万埠、长埠、鼎湖6个乡镇卫生院特色科室，新（改）建青湖村等6所村卫生室，购置必备诊疗设备等。</t>
  </si>
  <si>
    <t>乔乐、新民、石鼻三所乡镇卫生院特色科室建设已于12月启动</t>
  </si>
  <si>
    <t>建设乔乐、新民、石鼻、万埠、长埠、鼎湖6个乡镇卫生院特色科室，购置必备诊疗设备等，新（改）建青湖村等6所村卫生室。</t>
  </si>
  <si>
    <t>公共卫生设施</t>
  </si>
  <si>
    <t>财政资金100万元</t>
  </si>
  <si>
    <t>安义县农村候车亭提升改造工程</t>
  </si>
  <si>
    <t>对全县农村80个候车亭进行提升改造，对候车亭破损、陈旧进行修复，完善便民服务设施，将农村候车亭改造成安全、舒适、温馨的候车亭点，农村候车亭改造项目2024年不少于82个，安义县交通运输综合服务中心统筹协调，各乡镇分别实施</t>
  </si>
  <si>
    <t>农村候车亭改造项目2024年不少于80个，安义县交通运输综合服务中心统筹协调，并组织实施</t>
  </si>
  <si>
    <t>安义县交通运输综合服务中心</t>
  </si>
  <si>
    <t>县交通运输局报送</t>
  </si>
  <si>
    <t>“敞亮课堂计划”护眼灯安装项目</t>
  </si>
  <si>
    <t>2023.12-2024.02</t>
  </si>
  <si>
    <t>计划整合社会公益资源，对现有未安装护眼灯的43所中小学508间教室进行照明改造，购置双目视力筛查仪，开展普及护眼知识宣传活动，实现全县中小学教室敞亮化改造全覆盖，打造全市“敞亮课堂计划”试点县</t>
  </si>
  <si>
    <t>2013年12月23日已进场安装</t>
  </si>
  <si>
    <t>实现全县中小学教室敞亮化改造全覆盖，打造
全市“敞亮课堂计划”试点县。</t>
  </si>
  <si>
    <t>县教体局
县红十字会</t>
  </si>
  <si>
    <t>已筹集改造资金，纳入市试点项目</t>
  </si>
  <si>
    <t>安义县污水处理厂扩容（三期）工程</t>
  </si>
  <si>
    <t>2023.01-2024.12</t>
  </si>
  <si>
    <t>扩建日处理污水规模1.5万吨，建成后日处理污水能力达到3万吨。主要负责处理县城、城南片区生活污水。设计出水水质达到《城镇污水处理厂污染物排放标准》GB18918-2002中一级A标准</t>
  </si>
  <si>
    <t>项目主体工程基本完工</t>
  </si>
  <si>
    <t>江西洪城水业股份有限公司</t>
  </si>
  <si>
    <t>“5+2就业之家”建设项目</t>
  </si>
  <si>
    <t>2023.11-2024.12</t>
  </si>
  <si>
    <t>在全县拟建设23个专业化、标准化就业之家，重点打造县本级、高新园区、南昌职业大学就业之家等。根据实际情况，再选择部分乡镇，社区（村）打造就业之家。主要提供求职招聘等各类就业创业服务，包(但不限于)以下内容:就业而求摸排、就业岗位筹集、就业供需匹配、职业技能培训、就业援助帮扶、就业创业指导服务等。</t>
  </si>
  <si>
    <t>正在推进县本级、高新产业园区、南昌职业大学就业之家建设，部分乡镇 (处)就业之家已完成选址工作</t>
  </si>
  <si>
    <t>推进打造23个专业化、标准化就业之家建设</t>
  </si>
  <si>
    <t>各乡镇（处）、社区（村），南昌职业大学、江西文理技师学院</t>
  </si>
  <si>
    <t>县人社局</t>
  </si>
  <si>
    <t>公共就业设施</t>
  </si>
  <si>
    <t>安义五小扩建项目（二期）</t>
  </si>
  <si>
    <t>2023.11-2025.06</t>
  </si>
  <si>
    <t>×</t>
  </si>
  <si>
    <t>新建建筑面积约7159.27㎡（综合楼2718.65㎡、教学楼C2229.06㎡、连廊616.78㎡、多功能礼堂及食堂1594.78㎡），室外运动场地及设施等配套工程</t>
  </si>
  <si>
    <t>完成三通一平</t>
  </si>
  <si>
    <t>完成多功能室和食堂主体封顶、综合楼一层。</t>
  </si>
  <si>
    <t>安义县2023年统筹整合资金推进高标准农田建设项目（新建）</t>
  </si>
  <si>
    <t>2023.11-2024.08</t>
  </si>
  <si>
    <t>建设高标准农田1.5万亩。主要建设内容：田块平整工程、土壤改良工程、灌溉与排水工程、田间道路工程、农田防护及其他生态工程、农田输配电工程等。</t>
  </si>
  <si>
    <t>项目已开工建设。</t>
  </si>
  <si>
    <t>完成项目区土壤改良工程、灌溉与排水工程、农田防护及其生态环境、农田输配电等工程建设任务。</t>
  </si>
  <si>
    <t>安义县农业农村局</t>
  </si>
  <si>
    <t>二、备选项目</t>
  </si>
  <si>
    <t>安义博物馆新馆装饰展陈建设项目</t>
  </si>
  <si>
    <t>2024.07-2025.12</t>
  </si>
  <si>
    <t>建筑总面积:2931.33㎡，陈列布展使用面积(含城市图书馆)907.83 ㎡，文物库房面积371.68㎡。内容包括陈展装修布展、安防、消防、文物库房设施设备。</t>
  </si>
  <si>
    <t>新博物馆建筑方案设计编制已完成，今年年底前完成建筑主体工程</t>
  </si>
  <si>
    <t>完成陈展大纲评审:完成博物馆(含安防与消防) 装修规划设计方案及评审;启动博物馆大楼内部基础装修。</t>
  </si>
  <si>
    <t>县文广新旅局</t>
  </si>
  <si>
    <t>县文广新旅局报送</t>
  </si>
  <si>
    <t>文化基础设施</t>
  </si>
  <si>
    <t>安义县人才公寓项目</t>
  </si>
  <si>
    <t>投资装修改造100套（95㎡/套）空置安置房，总投资1500万元。其中，前期工作经费75万元，装饰装修工程费用1100万元、购置家具、家电等设施费用325万元。</t>
  </si>
  <si>
    <t>装修完成100套。</t>
  </si>
  <si>
    <t>县城投集团   （城尚投公司）</t>
  </si>
  <si>
    <t>县城投集团</t>
  </si>
  <si>
    <t>安义县高新园区东阳大道（二期）路面提升改造项目</t>
  </si>
  <si>
    <t>2024.08-2025.04</t>
  </si>
  <si>
    <t>本次改造范围起于南安公路，途经规划路、锦秀大道、创业路、果园路、红南路、终于红山大道；道路全长 3690.258 米，宽 36 米（3.5m 绿化带+3m 人行道+11.5m 机动车道+11.5m 机动车道+3m 人行道+3.5m，绿化带=36m。其中涉及锦绣大道至红山大道长 2354.985 米，为本项目改段。主要改造内容为道路病害治理及路面提升修复。</t>
  </si>
  <si>
    <t>正在进行项目前期融资</t>
  </si>
  <si>
    <t>完成破损路面病害修复</t>
  </si>
  <si>
    <t>安义县工业投资发展有限公司</t>
  </si>
  <si>
    <t>园区基础设施</t>
  </si>
  <si>
    <t>安义县路域环境整治项目工程</t>
  </si>
  <si>
    <t>全县范围内实施新改建农村公路30公里，主要建设内容为四级公路：对原路面拓宽、病害处理后加铺沥青面层；三级公路：对原路板块进行破碎并拓宽后加铺水稳层及沥青面层，同时地行道树补种、增设安全设施等。</t>
  </si>
  <si>
    <t>项目前期规划设计中</t>
  </si>
  <si>
    <t>全年完成农村公路主要乡村道、旅游景点、产业点及“两类”村点周边约30公里路域环境整治项目改建</t>
  </si>
  <si>
    <t>安义县开放式居民区城中村智慧平安小区改造提升项目</t>
  </si>
  <si>
    <t>在围合区出入口选建智能门禁，道闸等有感控制设备或智能监控探头等无感抓拍设施。</t>
  </si>
  <si>
    <t>完成建设</t>
  </si>
  <si>
    <t>安义县中小学数字信息化建设项目</t>
  </si>
  <si>
    <t>中小学校计算机更新</t>
  </si>
  <si>
    <t>正在谋划</t>
  </si>
  <si>
    <t>竣工并投入使用</t>
  </si>
  <si>
    <t>无法实施</t>
  </si>
  <si>
    <t>安义县沿河东路道路改造工程</t>
  </si>
  <si>
    <t>安义县城沿河东路西起安义大桥（东门路），途径杨梅一路、杨梅二路、杨梅三路、杨梅四路，终点为前进路，现状为水泥砼路面，改造路线长度约1.768km，为城市支路；建设内容：道路断面及路线走向保持现状不变，对现状路面加铺沥青，人行道改造为透水砖，新画交通标线等。</t>
  </si>
  <si>
    <t>安义县龙津镇东门社区老年人助餐点建设项目</t>
  </si>
  <si>
    <t>2024.05-2024.11</t>
  </si>
  <si>
    <t>为更好推进社区养老服务，解决社区老人做饭难、吃饭难等问题，标准化建设老年助餐点。</t>
  </si>
  <si>
    <t>启动前期手续</t>
  </si>
  <si>
    <t>安义县保障性安居工程配套基础设施建设项目</t>
  </si>
  <si>
    <t>2009年至2015年国家公租房3324套。配套基础设施改造面积约78000平方米，投资额约6500万元。建设主要内容为凤凰安居花园、龙安苑小区公租房、北门安居花园公租房小区供水管网、沥青路面、路灯亮化、绿化、燃气管道、停车设施等。</t>
  </si>
  <si>
    <t>启动项目前期工作</t>
  </si>
  <si>
    <t>凤凰安居花园、龙安苑小区公租房、北门安居花园公租房小区全面开展基础设施改造。</t>
  </si>
  <si>
    <t>县住保中心</t>
  </si>
  <si>
    <t>安义高新园区排水防涝提升改造工程</t>
  </si>
  <si>
    <t>2024.04-2024.12</t>
  </si>
  <si>
    <t>本次改造锦绣大道、东阳大道、奋发路、孙绿城西路等内涝点，雨水管网改造全长约3240米。主要改造内容为雨水管网改造修复。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</si>
</sst>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name val="宋体"/>
      <charset val="134"/>
    </font>
    <font>
      <sz val="10"/>
      <name val="宋体"/>
      <charset val="134"/>
    </font>
    <font>
      <sz val="12"/>
      <name val="宋体"/>
      <charset val="134"/>
    </font>
    <font>
      <sz val="14"/>
      <color rgb="FF000000"/>
      <name val="宋体"/>
      <charset val="134"/>
    </font>
    <font>
      <sz val="22"/>
      <name val="黑体"/>
      <charset val="134"/>
    </font>
    <font>
      <sz val="26"/>
      <name val="方正小标宋简体"/>
      <charset val="134"/>
    </font>
    <font>
      <sz val="22"/>
      <name val="方正小标宋简体"/>
      <charset val="134"/>
    </font>
    <font>
      <b/>
      <sz val="12"/>
      <name val="宋体"/>
      <charset val="134"/>
    </font>
    <font>
      <b/>
      <sz val="16"/>
      <name val="宋体"/>
      <charset val="134"/>
    </font>
    <font>
      <b/>
      <sz val="16"/>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6">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0" fillId="0" borderId="1" xfId="0" applyFont="1" applyFill="1" applyBorder="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center"/>
    </xf>
    <xf numFmtId="0" fontId="0" fillId="0" borderId="0" xfId="0"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Fill="1" applyBorder="1" applyAlignment="1" applyProtection="1">
      <alignment horizontal="center" vertical="center"/>
    </xf>
    <xf numFmtId="176" fontId="1" fillId="0" borderId="1" xfId="0" applyNumberFormat="1" applyFont="1" applyBorder="1" applyAlignment="1">
      <alignment horizontal="center" vertical="center"/>
    </xf>
    <xf numFmtId="0" fontId="2" fillId="0" borderId="0" xfId="0" applyFont="1" applyFill="1" applyBorder="1" applyAlignment="1">
      <alignment vertical="center"/>
    </xf>
    <xf numFmtId="0" fontId="0" fillId="0" borderId="0" xfId="0" applyBorder="1" applyAlignment="1">
      <alignment vertical="center"/>
    </xf>
    <xf numFmtId="0" fontId="0" fillId="0" borderId="0" xfId="0" applyBorder="1" applyAlignment="1">
      <alignmen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0" fontId="1" fillId="0" borderId="0" xfId="0" applyFont="1" applyAlignment="1">
      <alignment horizontal="right"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justify" vertical="center" wrapText="1"/>
    </xf>
    <xf numFmtId="0" fontId="0" fillId="0" borderId="1" xfId="0" applyBorder="1" applyAlignment="1">
      <alignment horizontal="center" vertical="center"/>
    </xf>
    <xf numFmtId="0" fontId="1" fillId="0" borderId="1" xfId="0" applyFont="1" applyFill="1" applyBorder="1" applyAlignment="1" applyProtection="1">
      <alignment horizontal="left" vertical="center" wrapText="1"/>
    </xf>
    <xf numFmtId="0" fontId="1" fillId="0" borderId="1" xfId="0" applyNumberFormat="1" applyFont="1" applyFill="1" applyBorder="1" applyAlignment="1">
      <alignment horizontal="center" vertical="center" wrapText="1"/>
    </xf>
    <xf numFmtId="0" fontId="1" fillId="0" borderId="0"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indexed="52"/>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22"/>
  <sheetViews>
    <sheetView tabSelected="1" workbookViewId="0">
      <pane xSplit="3" ySplit="6" topLeftCell="G20" activePane="bottomRight" state="frozen"/>
      <selection/>
      <selection pane="topRight"/>
      <selection pane="bottomLeft"/>
      <selection pane="bottomRight" activeCell="J20" sqref="J20"/>
    </sheetView>
  </sheetViews>
  <sheetFormatPr defaultColWidth="9" defaultRowHeight="14.4"/>
  <cols>
    <col min="1" max="1" width="5.2962962962963" customWidth="1"/>
    <col min="2" max="2" width="18.5" customWidth="1"/>
    <col min="3" max="3" width="28.6296296296296" style="8" customWidth="1"/>
    <col min="4" max="4" width="10.6018518518519" style="9" customWidth="1"/>
    <col min="5" max="6" width="13.0833333333333" style="8" customWidth="1"/>
    <col min="7" max="8" width="30.6296296296296" customWidth="1"/>
    <col min="9" max="9" width="11.3981481481481" customWidth="1"/>
    <col min="10" max="10" width="30.6296296296296" style="10" customWidth="1"/>
    <col min="11" max="11" width="10.75" style="10" customWidth="1"/>
    <col min="12" max="13" width="10.6296296296296" style="10" customWidth="1"/>
    <col min="14" max="14" width="11.5" style="9" customWidth="1"/>
    <col min="15" max="15" width="13.2962962962963" style="10" customWidth="1"/>
    <col min="16" max="16" width="9.5" style="10" customWidth="1"/>
    <col min="17" max="29" width="9" style="34" customWidth="1"/>
    <col min="30" max="16367" width="9" customWidth="1"/>
  </cols>
  <sheetData>
    <row r="1" ht="29" customHeight="1" spans="1:3">
      <c r="A1" s="11" t="s">
        <v>0</v>
      </c>
      <c r="B1" s="11"/>
      <c r="C1" s="12"/>
    </row>
    <row r="2" ht="39.6" customHeight="1" spans="1:16">
      <c r="A2" s="13" t="s">
        <v>1</v>
      </c>
      <c r="B2" s="13"/>
      <c r="C2" s="14"/>
      <c r="D2" s="14"/>
      <c r="E2" s="14"/>
      <c r="F2" s="14"/>
      <c r="G2" s="15"/>
      <c r="H2" s="15"/>
      <c r="I2" s="15"/>
      <c r="J2" s="15"/>
      <c r="K2" s="15"/>
      <c r="L2" s="15"/>
      <c r="M2" s="15"/>
      <c r="N2" s="14"/>
      <c r="O2" s="15"/>
      <c r="P2" s="15"/>
    </row>
    <row r="3" s="1" customFormat="1" ht="21" customHeight="1" spans="1:29">
      <c r="A3" s="16"/>
      <c r="B3" s="16"/>
      <c r="C3" s="17"/>
      <c r="D3" s="18"/>
      <c r="E3" s="17"/>
      <c r="F3" s="17"/>
      <c r="J3" s="29"/>
      <c r="K3" s="29"/>
      <c r="L3" s="29"/>
      <c r="M3" s="30" t="s">
        <v>2</v>
      </c>
      <c r="N3" s="47"/>
      <c r="O3" s="30"/>
      <c r="P3" s="30"/>
      <c r="Q3" s="55"/>
      <c r="R3" s="55"/>
      <c r="S3" s="55"/>
      <c r="T3" s="55"/>
      <c r="U3" s="55"/>
      <c r="V3" s="55"/>
      <c r="W3" s="55"/>
      <c r="X3" s="55"/>
      <c r="Y3" s="55"/>
      <c r="Z3" s="55"/>
      <c r="AA3" s="55"/>
      <c r="AB3" s="55"/>
      <c r="AC3" s="55"/>
    </row>
    <row r="4" s="33" customFormat="1" ht="48" customHeight="1" spans="1:16">
      <c r="A4" s="36" t="s">
        <v>3</v>
      </c>
      <c r="B4" s="37" t="s">
        <v>4</v>
      </c>
      <c r="C4" s="36" t="s">
        <v>5</v>
      </c>
      <c r="D4" s="36" t="s">
        <v>6</v>
      </c>
      <c r="E4" s="36" t="s">
        <v>7</v>
      </c>
      <c r="F4" s="36" t="s">
        <v>8</v>
      </c>
      <c r="G4" s="36" t="s">
        <v>9</v>
      </c>
      <c r="H4" s="36" t="s">
        <v>10</v>
      </c>
      <c r="I4" s="36"/>
      <c r="J4" s="36" t="s">
        <v>11</v>
      </c>
      <c r="K4" s="36" t="s">
        <v>12</v>
      </c>
      <c r="L4" s="36" t="s">
        <v>13</v>
      </c>
      <c r="M4" s="36" t="s">
        <v>14</v>
      </c>
      <c r="N4" s="36" t="s">
        <v>15</v>
      </c>
      <c r="O4" s="36" t="s">
        <v>16</v>
      </c>
      <c r="P4" s="36" t="s">
        <v>17</v>
      </c>
    </row>
    <row r="5" s="33" customFormat="1" ht="39" customHeight="1" spans="1:16">
      <c r="A5" s="36"/>
      <c r="B5" s="38"/>
      <c r="C5" s="36"/>
      <c r="D5" s="36"/>
      <c r="E5" s="36"/>
      <c r="F5" s="36"/>
      <c r="G5" s="36"/>
      <c r="H5" s="36" t="s">
        <v>18</v>
      </c>
      <c r="I5" s="36" t="s">
        <v>19</v>
      </c>
      <c r="J5" s="36"/>
      <c r="K5" s="36"/>
      <c r="L5" s="36"/>
      <c r="M5" s="36"/>
      <c r="N5" s="36"/>
      <c r="O5" s="36"/>
      <c r="P5" s="36"/>
    </row>
    <row r="6" s="33" customFormat="1" ht="39" customHeight="1" spans="1:16">
      <c r="A6" s="36"/>
      <c r="B6" s="36" t="s">
        <v>20</v>
      </c>
      <c r="C6" s="36">
        <f>COUNTA(A7:A22)</f>
        <v>10</v>
      </c>
      <c r="D6" s="36"/>
      <c r="E6" s="36"/>
      <c r="F6" s="36">
        <f>SUM(F7:F22)</f>
        <v>92964.24</v>
      </c>
      <c r="G6" s="36"/>
      <c r="H6" s="36"/>
      <c r="I6" s="36">
        <f>SUM(I7:I22)</f>
        <v>70494.18</v>
      </c>
      <c r="J6" s="36"/>
      <c r="K6" s="36"/>
      <c r="L6" s="36"/>
      <c r="M6" s="36"/>
      <c r="N6" s="36"/>
      <c r="O6" s="36"/>
      <c r="P6" s="36"/>
    </row>
    <row r="7" s="34" customFormat="1" ht="83" customHeight="1" spans="1:16">
      <c r="A7" s="39">
        <v>1</v>
      </c>
      <c r="B7" s="39" t="s">
        <v>21</v>
      </c>
      <c r="C7" s="20" t="s">
        <v>22</v>
      </c>
      <c r="D7" s="21">
        <v>2025.07</v>
      </c>
      <c r="E7" s="21">
        <v>2025.12</v>
      </c>
      <c r="F7" s="21">
        <v>1000</v>
      </c>
      <c r="G7" s="40" t="s">
        <v>23</v>
      </c>
      <c r="H7" s="40" t="s">
        <v>24</v>
      </c>
      <c r="I7" s="40">
        <v>1000</v>
      </c>
      <c r="J7" s="40" t="s">
        <v>25</v>
      </c>
      <c r="K7" s="21">
        <v>0</v>
      </c>
      <c r="L7" s="48" t="s">
        <v>26</v>
      </c>
      <c r="M7" s="48" t="s">
        <v>26</v>
      </c>
      <c r="N7" s="48" t="s">
        <v>27</v>
      </c>
      <c r="O7" s="21" t="s">
        <v>28</v>
      </c>
      <c r="P7" s="21"/>
    </row>
    <row r="8" s="34" customFormat="1" ht="99" customHeight="1" spans="1:16">
      <c r="A8" s="41"/>
      <c r="B8" s="41"/>
      <c r="C8" s="20" t="s">
        <v>29</v>
      </c>
      <c r="D8" s="21">
        <v>2025.07</v>
      </c>
      <c r="E8" s="21">
        <v>2025.12</v>
      </c>
      <c r="F8" s="21">
        <v>150</v>
      </c>
      <c r="G8" s="40" t="s">
        <v>30</v>
      </c>
      <c r="H8" s="40" t="s">
        <v>31</v>
      </c>
      <c r="I8" s="40">
        <v>150</v>
      </c>
      <c r="J8" s="21" t="s">
        <v>32</v>
      </c>
      <c r="K8" s="21">
        <v>0</v>
      </c>
      <c r="L8" s="49"/>
      <c r="M8" s="49"/>
      <c r="N8" s="49"/>
      <c r="O8" s="21" t="s">
        <v>28</v>
      </c>
      <c r="P8" s="21"/>
    </row>
    <row r="9" s="35" customFormat="1" ht="76.8" customHeight="1" spans="1:16">
      <c r="A9" s="42"/>
      <c r="B9" s="42"/>
      <c r="C9" s="20" t="s">
        <v>33</v>
      </c>
      <c r="D9" s="21">
        <v>2025.08</v>
      </c>
      <c r="E9" s="21">
        <v>2025.12</v>
      </c>
      <c r="F9" s="21">
        <v>1000</v>
      </c>
      <c r="G9" s="40" t="s">
        <v>34</v>
      </c>
      <c r="H9" s="40" t="s">
        <v>35</v>
      </c>
      <c r="I9" s="21">
        <v>1000</v>
      </c>
      <c r="J9" s="21" t="s">
        <v>36</v>
      </c>
      <c r="K9" s="21">
        <v>0</v>
      </c>
      <c r="L9" s="50"/>
      <c r="M9" s="50"/>
      <c r="N9" s="50"/>
      <c r="O9" s="21" t="s">
        <v>28</v>
      </c>
      <c r="P9" s="21"/>
    </row>
    <row r="10" s="34" customFormat="1" ht="66" customHeight="1" spans="1:16">
      <c r="A10" s="39">
        <v>2</v>
      </c>
      <c r="B10" s="39" t="s">
        <v>37</v>
      </c>
      <c r="C10" s="20" t="s">
        <v>37</v>
      </c>
      <c r="D10" s="27">
        <v>2025.04</v>
      </c>
      <c r="E10" s="21">
        <v>2025.12</v>
      </c>
      <c r="F10" s="21">
        <v>6700</v>
      </c>
      <c r="G10" s="40" t="s">
        <v>38</v>
      </c>
      <c r="H10" s="40" t="s">
        <v>39</v>
      </c>
      <c r="I10" s="21">
        <v>6700</v>
      </c>
      <c r="J10" s="40" t="s">
        <v>40</v>
      </c>
      <c r="K10" s="21">
        <v>0</v>
      </c>
      <c r="L10" s="21" t="s">
        <v>41</v>
      </c>
      <c r="M10" s="21" t="s">
        <v>42</v>
      </c>
      <c r="N10" s="48" t="s">
        <v>43</v>
      </c>
      <c r="O10" s="21" t="s">
        <v>44</v>
      </c>
      <c r="P10" s="21"/>
    </row>
    <row r="11" s="34" customFormat="1" ht="52" customHeight="1" spans="1:16">
      <c r="A11" s="42"/>
      <c r="B11" s="42"/>
      <c r="C11" s="20" t="s">
        <v>45</v>
      </c>
      <c r="D11" s="21">
        <v>2025.09</v>
      </c>
      <c r="E11" s="21">
        <v>2025.12</v>
      </c>
      <c r="F11" s="21">
        <v>300</v>
      </c>
      <c r="G11" s="40" t="s">
        <v>46</v>
      </c>
      <c r="H11" s="40" t="s">
        <v>47</v>
      </c>
      <c r="I11" s="21">
        <v>300</v>
      </c>
      <c r="J11" s="40" t="s">
        <v>48</v>
      </c>
      <c r="K11" s="21">
        <v>0</v>
      </c>
      <c r="L11" s="21" t="s">
        <v>49</v>
      </c>
      <c r="M11" s="21" t="s">
        <v>42</v>
      </c>
      <c r="N11" s="50"/>
      <c r="O11" s="21" t="s">
        <v>44</v>
      </c>
      <c r="P11" s="21"/>
    </row>
    <row r="12" s="35" customFormat="1" ht="78" customHeight="1" spans="1:16">
      <c r="A12" s="39">
        <v>3</v>
      </c>
      <c r="B12" s="39" t="s">
        <v>50</v>
      </c>
      <c r="C12" s="20" t="s">
        <v>51</v>
      </c>
      <c r="D12" s="21">
        <v>2024.06</v>
      </c>
      <c r="E12" s="21">
        <v>2025.12</v>
      </c>
      <c r="F12" s="21">
        <v>15300</v>
      </c>
      <c r="G12" s="40" t="s">
        <v>52</v>
      </c>
      <c r="H12" s="40" t="s">
        <v>53</v>
      </c>
      <c r="I12" s="40">
        <v>5000</v>
      </c>
      <c r="J12" s="40" t="s">
        <v>54</v>
      </c>
      <c r="K12" s="40">
        <v>550</v>
      </c>
      <c r="L12" s="48" t="s">
        <v>26</v>
      </c>
      <c r="M12" s="48" t="s">
        <v>26</v>
      </c>
      <c r="N12" s="48" t="s">
        <v>27</v>
      </c>
      <c r="O12" s="21" t="s">
        <v>28</v>
      </c>
      <c r="P12" s="21"/>
    </row>
    <row r="13" s="34" customFormat="1" ht="63" customHeight="1" spans="1:16">
      <c r="A13" s="42"/>
      <c r="B13" s="42"/>
      <c r="C13" s="20" t="s">
        <v>55</v>
      </c>
      <c r="D13" s="21">
        <v>2024.08</v>
      </c>
      <c r="E13" s="21">
        <v>2025.12</v>
      </c>
      <c r="F13" s="21">
        <v>9680</v>
      </c>
      <c r="G13" s="40" t="s">
        <v>56</v>
      </c>
      <c r="H13" s="40" t="s">
        <v>57</v>
      </c>
      <c r="I13" s="40">
        <v>6080</v>
      </c>
      <c r="J13" s="51" t="s">
        <v>58</v>
      </c>
      <c r="K13" s="40">
        <v>560</v>
      </c>
      <c r="L13" s="50"/>
      <c r="M13" s="50"/>
      <c r="N13" s="50"/>
      <c r="O13" s="21" t="s">
        <v>28</v>
      </c>
      <c r="P13" s="21"/>
    </row>
    <row r="14" s="34" customFormat="1" ht="63" customHeight="1" spans="1:16">
      <c r="A14" s="39">
        <v>4</v>
      </c>
      <c r="B14" s="39" t="s">
        <v>59</v>
      </c>
      <c r="C14" s="20" t="s">
        <v>60</v>
      </c>
      <c r="D14" s="21">
        <v>2025.01</v>
      </c>
      <c r="E14" s="27">
        <v>2025.1</v>
      </c>
      <c r="F14" s="21">
        <v>17000</v>
      </c>
      <c r="G14" s="40" t="s">
        <v>61</v>
      </c>
      <c r="H14" s="40" t="s">
        <v>62</v>
      </c>
      <c r="I14" s="21">
        <v>17000</v>
      </c>
      <c r="J14" s="40" t="s">
        <v>63</v>
      </c>
      <c r="K14" s="40">
        <v>400</v>
      </c>
      <c r="L14" s="21" t="s">
        <v>64</v>
      </c>
      <c r="M14" s="21" t="s">
        <v>64</v>
      </c>
      <c r="N14" s="48" t="s">
        <v>65</v>
      </c>
      <c r="O14" s="21" t="s">
        <v>66</v>
      </c>
      <c r="P14" s="21"/>
    </row>
    <row r="15" s="34" customFormat="1" ht="144" customHeight="1" spans="1:16">
      <c r="A15" s="42"/>
      <c r="B15" s="42"/>
      <c r="C15" s="20" t="s">
        <v>67</v>
      </c>
      <c r="D15" s="21">
        <v>2024.11</v>
      </c>
      <c r="E15" s="21">
        <v>2025.12</v>
      </c>
      <c r="F15" s="21">
        <v>14708</v>
      </c>
      <c r="G15" s="40" t="s">
        <v>68</v>
      </c>
      <c r="H15" s="40" t="s">
        <v>69</v>
      </c>
      <c r="I15" s="21">
        <v>12708</v>
      </c>
      <c r="J15" s="40" t="s">
        <v>70</v>
      </c>
      <c r="K15" s="40">
        <v>371.8</v>
      </c>
      <c r="L15" s="21" t="s">
        <v>71</v>
      </c>
      <c r="M15" s="21" t="s">
        <v>71</v>
      </c>
      <c r="N15" s="50"/>
      <c r="O15" s="21" t="s">
        <v>72</v>
      </c>
      <c r="P15" s="21"/>
    </row>
    <row r="16" s="34" customFormat="1" ht="117" customHeight="1" spans="1:16">
      <c r="A16" s="39">
        <v>5</v>
      </c>
      <c r="B16" s="39" t="s">
        <v>73</v>
      </c>
      <c r="C16" s="20" t="s">
        <v>74</v>
      </c>
      <c r="D16" s="21">
        <v>2025.07</v>
      </c>
      <c r="E16" s="21">
        <v>2025.12</v>
      </c>
      <c r="F16" s="21">
        <v>3000</v>
      </c>
      <c r="G16" s="40" t="s">
        <v>75</v>
      </c>
      <c r="H16" s="40" t="s">
        <v>76</v>
      </c>
      <c r="I16" s="21">
        <v>3000</v>
      </c>
      <c r="J16" s="40" t="s">
        <v>77</v>
      </c>
      <c r="K16" s="21">
        <v>0</v>
      </c>
      <c r="L16" s="21" t="s">
        <v>78</v>
      </c>
      <c r="M16" s="21" t="s">
        <v>78</v>
      </c>
      <c r="N16" s="21" t="s">
        <v>65</v>
      </c>
      <c r="O16" s="21" t="s">
        <v>72</v>
      </c>
      <c r="P16" s="21"/>
    </row>
    <row r="17" ht="66" customHeight="1" spans="1:16">
      <c r="A17" s="42"/>
      <c r="B17" s="42"/>
      <c r="C17" s="20" t="s">
        <v>79</v>
      </c>
      <c r="D17" s="21">
        <v>2025.06</v>
      </c>
      <c r="E17" s="21">
        <v>2025.12</v>
      </c>
      <c r="F17" s="21">
        <v>480.18</v>
      </c>
      <c r="G17" s="40" t="s">
        <v>80</v>
      </c>
      <c r="H17" s="40" t="s">
        <v>81</v>
      </c>
      <c r="I17" s="21">
        <v>480.18</v>
      </c>
      <c r="J17" s="21" t="s">
        <v>82</v>
      </c>
      <c r="K17" s="21">
        <v>0</v>
      </c>
      <c r="L17" s="21" t="s">
        <v>83</v>
      </c>
      <c r="M17" s="21" t="s">
        <v>83</v>
      </c>
      <c r="N17" s="21" t="s">
        <v>84</v>
      </c>
      <c r="O17" s="28" t="s">
        <v>85</v>
      </c>
      <c r="P17" s="52"/>
    </row>
    <row r="18" ht="237" customHeight="1" spans="1:16">
      <c r="A18" s="20">
        <v>6</v>
      </c>
      <c r="B18" s="20" t="s">
        <v>86</v>
      </c>
      <c r="C18" s="20"/>
      <c r="D18" s="21">
        <v>2024.12</v>
      </c>
      <c r="E18" s="21">
        <v>2026.12</v>
      </c>
      <c r="F18" s="21">
        <v>13046.06</v>
      </c>
      <c r="G18" s="40" t="s">
        <v>87</v>
      </c>
      <c r="H18" s="40" t="s">
        <v>88</v>
      </c>
      <c r="I18" s="21">
        <v>6526</v>
      </c>
      <c r="J18" s="53" t="s">
        <v>89</v>
      </c>
      <c r="K18" s="21">
        <v>240</v>
      </c>
      <c r="L18" s="21" t="s">
        <v>90</v>
      </c>
      <c r="M18" s="21" t="s">
        <v>90</v>
      </c>
      <c r="N18" s="21" t="s">
        <v>65</v>
      </c>
      <c r="O18" s="28" t="s">
        <v>44</v>
      </c>
      <c r="P18" s="52"/>
    </row>
    <row r="19" ht="165" customHeight="1" spans="1:16">
      <c r="A19" s="20">
        <v>7</v>
      </c>
      <c r="B19" s="43" t="s">
        <v>91</v>
      </c>
      <c r="C19" s="44"/>
      <c r="D19" s="27">
        <v>2025.02</v>
      </c>
      <c r="E19" s="21">
        <v>2025.12</v>
      </c>
      <c r="F19" s="21">
        <v>9000</v>
      </c>
      <c r="G19" s="40" t="s">
        <v>92</v>
      </c>
      <c r="H19" s="40" t="s">
        <v>93</v>
      </c>
      <c r="I19" s="21">
        <v>9000</v>
      </c>
      <c r="J19" s="21" t="s">
        <v>94</v>
      </c>
      <c r="K19" s="21">
        <v>1367.08</v>
      </c>
      <c r="L19" s="21" t="s">
        <v>95</v>
      </c>
      <c r="M19" s="21" t="s">
        <v>95</v>
      </c>
      <c r="N19" s="21" t="s">
        <v>96</v>
      </c>
      <c r="O19" s="28" t="s">
        <v>85</v>
      </c>
      <c r="P19" s="52"/>
    </row>
    <row r="20" ht="99" customHeight="1" spans="1:16">
      <c r="A20" s="20">
        <v>8</v>
      </c>
      <c r="B20" s="43" t="s">
        <v>97</v>
      </c>
      <c r="C20" s="44"/>
      <c r="D20" s="21">
        <v>2025.04</v>
      </c>
      <c r="E20" s="21">
        <v>2025.08</v>
      </c>
      <c r="F20" s="21">
        <v>1200</v>
      </c>
      <c r="G20" s="40" t="s">
        <v>98</v>
      </c>
      <c r="H20" s="40" t="s">
        <v>99</v>
      </c>
      <c r="I20" s="21">
        <v>1200</v>
      </c>
      <c r="J20" s="21" t="s">
        <v>100</v>
      </c>
      <c r="K20" s="21">
        <v>600</v>
      </c>
      <c r="L20" s="25" t="s">
        <v>101</v>
      </c>
      <c r="M20" s="25" t="s">
        <v>101</v>
      </c>
      <c r="N20" s="25" t="s">
        <v>84</v>
      </c>
      <c r="O20" s="22" t="s">
        <v>102</v>
      </c>
      <c r="P20" s="52"/>
    </row>
    <row r="21" ht="93" customHeight="1" spans="1:16">
      <c r="A21" s="20">
        <v>9</v>
      </c>
      <c r="B21" s="43" t="s">
        <v>103</v>
      </c>
      <c r="C21" s="44"/>
      <c r="D21" s="27">
        <v>2024.1</v>
      </c>
      <c r="E21" s="21">
        <v>2025.06</v>
      </c>
      <c r="F21" s="21">
        <v>200</v>
      </c>
      <c r="G21" s="40" t="s">
        <v>104</v>
      </c>
      <c r="H21" s="40" t="s">
        <v>105</v>
      </c>
      <c r="I21" s="21">
        <v>150</v>
      </c>
      <c r="J21" s="40" t="s">
        <v>106</v>
      </c>
      <c r="K21" s="40">
        <v>50</v>
      </c>
      <c r="L21" s="21" t="s">
        <v>107</v>
      </c>
      <c r="M21" s="21" t="s">
        <v>108</v>
      </c>
      <c r="N21" s="21" t="s">
        <v>96</v>
      </c>
      <c r="O21" s="28" t="s">
        <v>109</v>
      </c>
      <c r="P21" s="52"/>
    </row>
    <row r="22" ht="127" customHeight="1" spans="1:16">
      <c r="A22" s="20">
        <v>10</v>
      </c>
      <c r="B22" s="45" t="s">
        <v>110</v>
      </c>
      <c r="C22" s="46"/>
      <c r="D22" s="21">
        <v>2025.05</v>
      </c>
      <c r="E22" s="21">
        <v>2025.12</v>
      </c>
      <c r="F22" s="40">
        <v>200</v>
      </c>
      <c r="G22" s="40" t="s">
        <v>111</v>
      </c>
      <c r="H22" s="40" t="s">
        <v>112</v>
      </c>
      <c r="I22" s="40">
        <v>200</v>
      </c>
      <c r="J22" s="40" t="s">
        <v>113</v>
      </c>
      <c r="K22" s="40">
        <v>0</v>
      </c>
      <c r="L22" s="54" t="s">
        <v>114</v>
      </c>
      <c r="M22" s="54" t="s">
        <v>108</v>
      </c>
      <c r="N22" s="54" t="s">
        <v>115</v>
      </c>
      <c r="O22" s="28" t="s">
        <v>109</v>
      </c>
      <c r="P22" s="52"/>
    </row>
  </sheetData>
  <autoFilter xmlns:etc="http://www.wps.cn/officeDocument/2017/etCustomData" ref="A5:P22" etc:filterBottomFollowUsedRange="0">
    <extLst/>
  </autoFilter>
  <mergeCells count="42">
    <mergeCell ref="A1:C1"/>
    <mergeCell ref="A2:P2"/>
    <mergeCell ref="A3:F3"/>
    <mergeCell ref="M3:P3"/>
    <mergeCell ref="H4:I4"/>
    <mergeCell ref="B18:C18"/>
    <mergeCell ref="B19:C19"/>
    <mergeCell ref="B20:C20"/>
    <mergeCell ref="B21:C21"/>
    <mergeCell ref="B22:C22"/>
    <mergeCell ref="A4:A5"/>
    <mergeCell ref="A7:A9"/>
    <mergeCell ref="A10:A11"/>
    <mergeCell ref="A12:A13"/>
    <mergeCell ref="A14:A15"/>
    <mergeCell ref="A16:A17"/>
    <mergeCell ref="B4:B5"/>
    <mergeCell ref="B7:B9"/>
    <mergeCell ref="B10:B11"/>
    <mergeCell ref="B12:B13"/>
    <mergeCell ref="B14:B15"/>
    <mergeCell ref="B16:B17"/>
    <mergeCell ref="C4:C5"/>
    <mergeCell ref="D4:D5"/>
    <mergeCell ref="E4:E5"/>
    <mergeCell ref="F4:F5"/>
    <mergeCell ref="G4:G5"/>
    <mergeCell ref="J4:J5"/>
    <mergeCell ref="K4:K5"/>
    <mergeCell ref="L4:L5"/>
    <mergeCell ref="L7:L9"/>
    <mergeCell ref="L12:L13"/>
    <mergeCell ref="M4:M5"/>
    <mergeCell ref="M7:M9"/>
    <mergeCell ref="M12:M13"/>
    <mergeCell ref="N4:N5"/>
    <mergeCell ref="N7:N9"/>
    <mergeCell ref="N10:N11"/>
    <mergeCell ref="N12:N13"/>
    <mergeCell ref="N14:N15"/>
    <mergeCell ref="O4:O5"/>
    <mergeCell ref="P4:P5"/>
  </mergeCells>
  <conditionalFormatting sqref="C7">
    <cfRule type="expression" dxfId="0" priority="51" stopIfTrue="1">
      <formula>AND(COUNTIF(#REF!,C7)+COUNTIF(#REF!,C7)+COUNTIF(#REF!,C7)+COUNTIF(#REF!,C7)+COUNTIF(#REF!,C7)&gt;1,NOT(ISBLANK(C7)))</formula>
    </cfRule>
  </conditionalFormatting>
  <conditionalFormatting sqref="J7">
    <cfRule type="expression" dxfId="0" priority="60" stopIfTrue="1">
      <formula>AND(COUNTIF(#REF!,J7)+COUNTIF(#REF!,J7)+COUNTIF(#REF!,J7)+COUNTIF(#REF!,J7)+COUNTIF(#REF!,J7)&gt;1,NOT(ISBLANK(J7)))</formula>
    </cfRule>
  </conditionalFormatting>
  <conditionalFormatting sqref="C8">
    <cfRule type="expression" dxfId="0" priority="46" stopIfTrue="1">
      <formula>AND(COUNTIF(#REF!,C8)+COUNTIF(#REF!,C8)+COUNTIF(#REF!,C8)+COUNTIF(#REF!,C8)+COUNTIF(#REF!,C8)&gt;1,NOT(ISBLANK(C8)))</formula>
    </cfRule>
  </conditionalFormatting>
  <conditionalFormatting sqref="F8">
    <cfRule type="expression" dxfId="0" priority="34" stopIfTrue="1">
      <formula>AND(COUNTIF(#REF!,F8)+COUNTIF(#REF!,F8)+COUNTIF(#REF!,F8)+COUNTIF(#REF!,F8)+COUNTIF(#REF!,F8)&gt;1,NOT(ISBLANK(F8)))</formula>
    </cfRule>
  </conditionalFormatting>
  <conditionalFormatting sqref="I10">
    <cfRule type="expression" dxfId="0" priority="28" stopIfTrue="1">
      <formula>AND(COUNTIF(#REF!,I10)+COUNTIF(#REF!,I10)+COUNTIF(#REF!,I10)+COUNTIF(#REF!,I10)+COUNTIF(#REF!,I10)&gt;1,NOT(ISBLANK(I10)))</formula>
    </cfRule>
  </conditionalFormatting>
  <conditionalFormatting sqref="C11">
    <cfRule type="expression" dxfId="0" priority="54" stopIfTrue="1">
      <formula>AND(COUNTIF(#REF!,C11)+COUNTIF(#REF!,C11)+COUNTIF(#REF!,C11)+COUNTIF(#REF!,C11)+COUNTIF(#REF!,C11)&gt;1,NOT(ISBLANK(C11)))</formula>
    </cfRule>
  </conditionalFormatting>
  <conditionalFormatting sqref="C12">
    <cfRule type="expression" dxfId="0" priority="58" stopIfTrue="1">
      <formula>AND(COUNTIF(#REF!,C12)+COUNTIF(#REF!,C12)+COUNTIF(#REF!,C12)+COUNTIF(#REF!,C12)+COUNTIF(#REF!,C12)&gt;1,NOT(ISBLANK(C12)))</formula>
    </cfRule>
  </conditionalFormatting>
  <conditionalFormatting sqref="F12">
    <cfRule type="expression" dxfId="0" priority="42" stopIfTrue="1">
      <formula>AND(COUNTIF(#REF!,F12)+COUNTIF(#REF!,F12)+COUNTIF(#REF!,F12)+COUNTIF(#REF!,F12)+COUNTIF(#REF!,F12)&gt;1,NOT(ISBLANK(F12)))</formula>
    </cfRule>
  </conditionalFormatting>
  <conditionalFormatting sqref="I12">
    <cfRule type="expression" dxfId="0" priority="32" stopIfTrue="1">
      <formula>AND(COUNTIF(#REF!,I12)+COUNTIF(#REF!,I12)+COUNTIF(#REF!,I12)+COUNTIF(#REF!,I12)+COUNTIF(#REF!,I12)&gt;1,NOT(ISBLANK(I12)))</formula>
    </cfRule>
  </conditionalFormatting>
  <conditionalFormatting sqref="C14">
    <cfRule type="expression" dxfId="0" priority="52" stopIfTrue="1">
      <formula>AND(COUNTIF(#REF!,C14)+COUNTIF(#REF!,C14)+COUNTIF(#REF!,C14)+COUNTIF(#REF!,C14)+COUNTIF(#REF!,C14)&gt;1,NOT(ISBLANK(C14)))</formula>
    </cfRule>
  </conditionalFormatting>
  <conditionalFormatting sqref="C15">
    <cfRule type="expression" dxfId="0" priority="56" stopIfTrue="1">
      <formula>AND(COUNTIF(#REF!,C15)+COUNTIF(#REF!,C15)+COUNTIF(#REF!,C15)+COUNTIF(#REF!,C15)+COUNTIF(#REF!,C15)&gt;1,NOT(ISBLANK(C15)))</formula>
    </cfRule>
  </conditionalFormatting>
  <conditionalFormatting sqref="F15">
    <cfRule type="expression" dxfId="0" priority="40" stopIfTrue="1">
      <formula>AND(COUNTIF(#REF!,F15)+COUNTIF(#REF!,F15)+COUNTIF(#REF!,F15)+COUNTIF(#REF!,F15)+COUNTIF(#REF!,F15)&gt;1,NOT(ISBLANK(F15)))</formula>
    </cfRule>
  </conditionalFormatting>
  <conditionalFormatting sqref="K16">
    <cfRule type="expression" dxfId="0" priority="27" stopIfTrue="1">
      <formula>AND(COUNTIF(#REF!,K16)+COUNTIF(#REF!,K16)+COUNTIF(#REF!,K16)+COUNTIF(#REF!,K16)+COUNTIF(#REF!,K16)&gt;1,NOT(ISBLANK(K16)))</formula>
    </cfRule>
  </conditionalFormatting>
  <conditionalFormatting sqref="C17">
    <cfRule type="expression" dxfId="0" priority="50" stopIfTrue="1">
      <formula>AND(COUNTIF(#REF!,C17)+COUNTIF(#REF!,C17)+COUNTIF(#REF!,C17)+COUNTIF(#REF!,C17)+COUNTIF(#REF!,C17)&gt;1,NOT(ISBLANK(C17)))</formula>
    </cfRule>
  </conditionalFormatting>
  <conditionalFormatting sqref="B18">
    <cfRule type="expression" dxfId="0" priority="49" stopIfTrue="1">
      <formula>AND(COUNTIF(#REF!,B18)+COUNTIF(#REF!,B18)+COUNTIF(#REF!,B18)+COUNTIF(#REF!,B18)+COUNTIF(#REF!,B18)&gt;1,NOT(ISBLANK(B18)))</formula>
    </cfRule>
  </conditionalFormatting>
  <conditionalFormatting sqref="F18">
    <cfRule type="expression" dxfId="0" priority="37" stopIfTrue="1">
      <formula>AND(COUNTIF(#REF!,F18)+COUNTIF(#REF!,F18)+COUNTIF(#REF!,F18)+COUNTIF(#REF!,F18)+COUNTIF(#REF!,F18)&gt;1,NOT(ISBLANK(F18)))</formula>
    </cfRule>
  </conditionalFormatting>
  <conditionalFormatting sqref="I18">
    <cfRule type="expression" dxfId="0" priority="30" stopIfTrue="1">
      <formula>AND(COUNTIF(#REF!,I18)+COUNTIF(#REF!,I18)+COUNTIF(#REF!,I18)+COUNTIF(#REF!,I18)+COUNTIF(#REF!,I18)&gt;1,NOT(ISBLANK(I18)))</formula>
    </cfRule>
  </conditionalFormatting>
  <conditionalFormatting sqref="L18">
    <cfRule type="expression" dxfId="0" priority="15" stopIfTrue="1">
      <formula>AND(COUNTIF(#REF!,L18)+COUNTIF(#REF!,L18)+COUNTIF(#REF!,L18)+COUNTIF(#REF!,L18)+COUNTIF(#REF!,L18)&gt;1,NOT(ISBLANK(L18)))</formula>
    </cfRule>
  </conditionalFormatting>
  <conditionalFormatting sqref="M18">
    <cfRule type="expression" dxfId="0" priority="13" stopIfTrue="1">
      <formula>AND(COUNTIF(#REF!,M18)+COUNTIF(#REF!,M18)+COUNTIF(#REF!,M18)+COUNTIF(#REF!,M18)+COUNTIF(#REF!,M18)&gt;1,NOT(ISBLANK(M18)))</formula>
    </cfRule>
  </conditionalFormatting>
  <conditionalFormatting sqref="A19">
    <cfRule type="expression" dxfId="0" priority="43" stopIfTrue="1">
      <formula>AND(COUNTIF(#REF!,A19)+COUNTIF(#REF!,A19)+COUNTIF(#REF!,A19)+COUNTIF(#REF!,A19)+COUNTIF(#REF!,A19)&gt;1,NOT(ISBLANK(A19)))</formula>
    </cfRule>
  </conditionalFormatting>
  <conditionalFormatting sqref="B19">
    <cfRule type="expression" dxfId="0" priority="44" stopIfTrue="1">
      <formula>AND(COUNTIF(#REF!,B19)+COUNTIF(#REF!,B19)+COUNTIF(#REF!,B19)+COUNTIF(#REF!,B19)+COUNTIF(#REF!,B19)&gt;1,NOT(ISBLANK(B19)))</formula>
    </cfRule>
  </conditionalFormatting>
  <conditionalFormatting sqref="F19">
    <cfRule type="expression" dxfId="0" priority="33" stopIfTrue="1">
      <formula>AND(COUNTIF(#REF!,F19)+COUNTIF(#REF!,F19)+COUNTIF(#REF!,F19)+COUNTIF(#REF!,F19)+COUNTIF(#REF!,F19)&gt;1,NOT(ISBLANK(F19)))</formula>
    </cfRule>
  </conditionalFormatting>
  <conditionalFormatting sqref="B20">
    <cfRule type="expression" dxfId="0" priority="57" stopIfTrue="1">
      <formula>AND(COUNTIF(#REF!,B20)+COUNTIF(#REF!,B20)+COUNTIF(#REF!,B20)+COUNTIF(#REF!,B20)+COUNTIF(#REF!,B20)&gt;1,NOT(ISBLANK(B20)))</formula>
    </cfRule>
  </conditionalFormatting>
  <conditionalFormatting sqref="F20">
    <cfRule type="expression" dxfId="0" priority="41" stopIfTrue="1">
      <formula>AND(COUNTIF(#REF!,F20)+COUNTIF(#REF!,F20)+COUNTIF(#REF!,F20)+COUNTIF(#REF!,F20)+COUNTIF(#REF!,F20)&gt;1,NOT(ISBLANK(F20)))</formula>
    </cfRule>
  </conditionalFormatting>
  <conditionalFormatting sqref="B21">
    <cfRule type="expression" dxfId="0" priority="53" stopIfTrue="1">
      <formula>AND(COUNTIF(#REF!,B21)+COUNTIF(#REF!,B21)+COUNTIF(#REF!,B21)+COUNTIF(#REF!,B21)+COUNTIF(#REF!,B21)&gt;1,NOT(ISBLANK(B21)))</formula>
    </cfRule>
  </conditionalFormatting>
  <conditionalFormatting sqref="I21">
    <cfRule type="expression" dxfId="0" priority="31" stopIfTrue="1">
      <formula>AND(COUNTIF(#REF!,I21)+COUNTIF(#REF!,I21)+COUNTIF(#REF!,I21)+COUNTIF(#REF!,I21)+COUNTIF(#REF!,I21)&gt;1,NOT(ISBLANK(I21)))</formula>
    </cfRule>
  </conditionalFormatting>
  <conditionalFormatting sqref="L21">
    <cfRule type="expression" dxfId="0" priority="16" stopIfTrue="1">
      <formula>AND(COUNTIF(#REF!,L21)+COUNTIF(#REF!,L21)+COUNTIF(#REF!,L21)+COUNTIF(#REF!,L21)+COUNTIF(#REF!,L21)&gt;1,NOT(ISBLANK(L21)))</formula>
    </cfRule>
  </conditionalFormatting>
  <conditionalFormatting sqref="M21">
    <cfRule type="expression" dxfId="0" priority="14" stopIfTrue="1">
      <formula>AND(COUNTIF(#REF!,M21)+COUNTIF(#REF!,M21)+COUNTIF(#REF!,M21)+COUNTIF(#REF!,M21)+COUNTIF(#REF!,M21)&gt;1,NOT(ISBLANK(M21)))</formula>
    </cfRule>
  </conditionalFormatting>
  <conditionalFormatting sqref="N21">
    <cfRule type="expression" dxfId="0" priority="12" stopIfTrue="1">
      <formula>AND(COUNTIF(#REF!,N21)+COUNTIF(#REF!,N21)+COUNTIF(#REF!,N21)+COUNTIF(#REF!,N21)+COUNTIF(#REF!,N21)&gt;1,NOT(ISBLANK(N21)))</formula>
    </cfRule>
  </conditionalFormatting>
  <conditionalFormatting sqref="B22">
    <cfRule type="expression" dxfId="0" priority="48" stopIfTrue="1">
      <formula>AND(COUNTIF(#REF!,B22)+COUNTIF(#REF!,B22)+COUNTIF(#REF!,B22)+COUNTIF(#REF!,B22)+COUNTIF(#REF!,B22)&gt;1,NOT(ISBLANK(B22)))</formula>
    </cfRule>
  </conditionalFormatting>
  <conditionalFormatting sqref="F22">
    <cfRule type="expression" dxfId="0" priority="36" stopIfTrue="1">
      <formula>AND(COUNTIF(#REF!,F22)+COUNTIF(#REF!,F22)+COUNTIF(#REF!,F22)+COUNTIF(#REF!,F22)+COUNTIF(#REF!,F22)&gt;1,NOT(ISBLANK(F22)))</formula>
    </cfRule>
  </conditionalFormatting>
  <conditionalFormatting sqref="I22">
    <cfRule type="expression" dxfId="0" priority="29" stopIfTrue="1">
      <formula>AND(COUNTIF(#REF!,I22)+COUNTIF(#REF!,I22)+COUNTIF(#REF!,I22)+COUNTIF(#REF!,I22)+COUNTIF(#REF!,I22)&gt;1,NOT(ISBLANK(I22)))</formula>
    </cfRule>
  </conditionalFormatting>
  <conditionalFormatting sqref="A20:A22 A16 A14 A7 A18 A10 A12">
    <cfRule type="expression" dxfId="0" priority="45" stopIfTrue="1">
      <formula>AND(COUNTIF(#REF!,A7)+COUNTIF(#REF!,A7)+COUNTIF(#REF!,A7)+COUNTIF(#REF!,A7)+COUNTIF(#REF!,A7)&gt;1,NOT(ISBLANK(A7)))</formula>
    </cfRule>
  </conditionalFormatting>
  <conditionalFormatting sqref="B16 B14 B7 B10 B12">
    <cfRule type="expression" dxfId="0" priority="59" stopIfTrue="1">
      <formula>AND(COUNTIF(#REF!,B7)+COUNTIF(#REF!,B7)+COUNTIF(#REF!,B7)+COUNTIF(#REF!,B7)+COUNTIF(#REF!,B7)&gt;1,NOT(ISBLANK(B7)))</formula>
    </cfRule>
  </conditionalFormatting>
  <conditionalFormatting sqref="D7:E16">
    <cfRule type="expression" dxfId="0" priority="82" stopIfTrue="1">
      <formula>AND(COUNTIF(#REF!,D7)+COUNTIF(#REF!,D7)+COUNTIF(#REF!,D7)+COUNTIF(#REF!,D7)+COUNTIF(#REF!,D7)&gt;1,NOT(ISBLANK(D7)))</formula>
    </cfRule>
  </conditionalFormatting>
  <conditionalFormatting sqref="G7:H22">
    <cfRule type="expression" dxfId="0" priority="1" stopIfTrue="1">
      <formula>AND(COUNTIF(#REF!,G7)+COUNTIF(#REF!,G7)+COUNTIF(#REF!,G7)+COUNTIF(#REF!,G7)+COUNTIF(#REF!,G7)&gt;1,NOT(ISBLANK(G7)))</formula>
    </cfRule>
  </conditionalFormatting>
  <conditionalFormatting sqref="C16 C9">
    <cfRule type="expression" dxfId="0" priority="55" stopIfTrue="1">
      <formula>AND(COUNTIF(#REF!,C9)+COUNTIF(#REF!,C9)+COUNTIF(#REF!,C9)+COUNTIF(#REF!,C9)+COUNTIF(#REF!,C9)&gt;1,NOT(ISBLANK(C9)))</formula>
    </cfRule>
  </conditionalFormatting>
  <conditionalFormatting sqref="F9 F16">
    <cfRule type="expression" dxfId="0" priority="39" stopIfTrue="1">
      <formula>AND(COUNTIF(#REF!,F9)+COUNTIF(#REF!,F9)+COUNTIF(#REF!,F9)+COUNTIF(#REF!,F9)+COUNTIF(#REF!,F9)&gt;1,NOT(ISBLANK(F9)))</formula>
    </cfRule>
  </conditionalFormatting>
  <conditionalFormatting sqref="C13 C10">
    <cfRule type="expression" dxfId="0" priority="47" stopIfTrue="1">
      <formula>AND(COUNTIF(#REF!,C10)+COUNTIF(#REF!,C10)+COUNTIF(#REF!,C10)+COUNTIF(#REF!,C10)+COUNTIF(#REF!,C10)&gt;1,NOT(ISBLANK(C10)))</formula>
    </cfRule>
  </conditionalFormatting>
  <conditionalFormatting sqref="F10 F13">
    <cfRule type="expression" dxfId="0" priority="35" stopIfTrue="1">
      <formula>AND(COUNTIF(#REF!,F10)+COUNTIF(#REF!,F10)+COUNTIF(#REF!,F10)+COUNTIF(#REF!,F10)+COUNTIF(#REF!,F10)&gt;1,NOT(ISBLANK(F10)))</formula>
    </cfRule>
  </conditionalFormatting>
  <conditionalFormatting sqref="F11 F21">
    <cfRule type="expression" dxfId="0" priority="38" stopIfTrue="1">
      <formula>AND(COUNTIF(#REF!,F11)+COUNTIF(#REF!,F11)+COUNTIF(#REF!,F11)+COUNTIF(#REF!,F11)+COUNTIF(#REF!,F11)&gt;1,NOT(ISBLANK(F11)))</formula>
    </cfRule>
  </conditionalFormatting>
  <printOptions horizontalCentered="1"/>
  <pageMargins left="0.550694444444444" right="0.472222222222222" top="0.393055555555556" bottom="0.393055555555556" header="0.5" footer="0.314583333333333"/>
  <pageSetup paperSize="9" scale="53" fitToHeight="0" orientation="landscape" useFirstPageNumber="1"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3"/>
  <sheetViews>
    <sheetView workbookViewId="0">
      <selection activeCell="A1" sqref="$A1:$XFD1048576"/>
    </sheetView>
  </sheetViews>
  <sheetFormatPr defaultColWidth="9" defaultRowHeight="14.4"/>
  <cols>
    <col min="1" max="1" width="5.2962962962963" customWidth="1"/>
    <col min="2" max="2" width="28.6296296296296" style="8" customWidth="1"/>
    <col min="3" max="3" width="10.6018518518519" style="9" customWidth="1"/>
    <col min="4" max="4" width="13.0833333333333" style="8" customWidth="1"/>
    <col min="5" max="5" width="10.5925925925926" customWidth="1"/>
    <col min="6" max="6" width="11.6111111111111" customWidth="1"/>
    <col min="7" max="7" width="8" customWidth="1"/>
    <col min="8" max="8" width="6.39814814814815" style="9" customWidth="1"/>
    <col min="9" max="9" width="52.2037037037037" customWidth="1"/>
    <col min="10" max="10" width="16.7037037037037" customWidth="1"/>
    <col min="11" max="11" width="11.6203703703704" customWidth="1"/>
    <col min="12" max="12" width="33.5" customWidth="1"/>
    <col min="13" max="13" width="10.1018518518519" style="10" customWidth="1"/>
    <col min="14" max="14" width="11.3981481481481" customWidth="1"/>
    <col min="15" max="16" width="9.2037037037037" customWidth="1"/>
    <col min="17" max="18" width="11.5" style="9" customWidth="1"/>
    <col min="19" max="19" width="13.2962962962963" style="10" customWidth="1"/>
    <col min="20" max="16378" width="9" hidden="1" customWidth="1"/>
    <col min="16379" max="16384" width="9" hidden="1"/>
  </cols>
  <sheetData>
    <row r="1" ht="29" customHeight="1" spans="1:2">
      <c r="A1" s="11" t="s">
        <v>116</v>
      </c>
      <c r="B1" s="12"/>
    </row>
    <row r="2" customFormat="1" ht="39.6" customHeight="1" spans="1:19">
      <c r="A2" s="13" t="s">
        <v>117</v>
      </c>
      <c r="B2" s="14"/>
      <c r="C2" s="14"/>
      <c r="D2" s="14"/>
      <c r="E2" s="15"/>
      <c r="F2" s="15"/>
      <c r="G2" s="14"/>
      <c r="H2" s="14"/>
      <c r="I2" s="15"/>
      <c r="J2" s="15"/>
      <c r="K2" s="15"/>
      <c r="L2" s="15"/>
      <c r="M2" s="15"/>
      <c r="N2" s="15"/>
      <c r="O2" s="15"/>
      <c r="P2" s="15"/>
      <c r="Q2" s="14"/>
      <c r="R2" s="14"/>
      <c r="S2" s="15"/>
    </row>
    <row r="3" s="1" customFormat="1" ht="21" customHeight="1" spans="1:19">
      <c r="A3" s="16"/>
      <c r="B3" s="17"/>
      <c r="C3" s="18"/>
      <c r="D3" s="17"/>
      <c r="E3" s="16"/>
      <c r="F3" s="16"/>
      <c r="G3" s="18"/>
      <c r="H3" s="18"/>
      <c r="M3" s="29"/>
      <c r="P3" s="30" t="s">
        <v>2</v>
      </c>
      <c r="Q3" s="18"/>
      <c r="R3" s="18"/>
      <c r="S3" s="29"/>
    </row>
    <row r="4" s="2" customFormat="1" ht="48" customHeight="1" spans="1:19">
      <c r="A4" s="19" t="s">
        <v>3</v>
      </c>
      <c r="B4" s="19" t="s">
        <v>5</v>
      </c>
      <c r="C4" s="19" t="s">
        <v>118</v>
      </c>
      <c r="D4" s="19" t="s">
        <v>8</v>
      </c>
      <c r="E4" s="19" t="s">
        <v>119</v>
      </c>
      <c r="F4" s="19"/>
      <c r="G4" s="19" t="s">
        <v>120</v>
      </c>
      <c r="H4" s="19" t="s">
        <v>121</v>
      </c>
      <c r="I4" s="19" t="s">
        <v>9</v>
      </c>
      <c r="J4" s="19" t="s">
        <v>122</v>
      </c>
      <c r="K4" s="19"/>
      <c r="L4" s="19" t="s">
        <v>123</v>
      </c>
      <c r="M4" s="19"/>
      <c r="N4" s="19"/>
      <c r="O4" s="19" t="s">
        <v>124</v>
      </c>
      <c r="P4" s="19" t="s">
        <v>13</v>
      </c>
      <c r="Q4" s="19" t="s">
        <v>125</v>
      </c>
      <c r="R4" s="19" t="s">
        <v>15</v>
      </c>
      <c r="S4" s="19" t="s">
        <v>17</v>
      </c>
    </row>
    <row r="5" s="2" customFormat="1" ht="39" customHeight="1" spans="1:19">
      <c r="A5" s="19"/>
      <c r="B5" s="19"/>
      <c r="C5" s="19"/>
      <c r="D5" s="19"/>
      <c r="E5" s="19" t="s">
        <v>126</v>
      </c>
      <c r="F5" s="19" t="s">
        <v>127</v>
      </c>
      <c r="G5" s="19"/>
      <c r="H5" s="19"/>
      <c r="I5" s="19"/>
      <c r="J5" s="19" t="s">
        <v>128</v>
      </c>
      <c r="K5" s="19" t="s">
        <v>19</v>
      </c>
      <c r="L5" s="19" t="s">
        <v>18</v>
      </c>
      <c r="M5" s="19" t="s">
        <v>6</v>
      </c>
      <c r="N5" s="19" t="s">
        <v>19</v>
      </c>
      <c r="O5" s="19"/>
      <c r="P5" s="19"/>
      <c r="Q5" s="19"/>
      <c r="R5" s="19"/>
      <c r="S5" s="19"/>
    </row>
    <row r="6" s="2" customFormat="1" ht="39" customHeight="1" spans="1:19">
      <c r="A6" s="19"/>
      <c r="B6" s="19" t="s">
        <v>20</v>
      </c>
      <c r="C6" s="19">
        <f>COUNTA(A8:A33)</f>
        <v>25</v>
      </c>
      <c r="D6" s="19">
        <f t="shared" ref="D6:F6" si="0">SUM(D7,D23)</f>
        <v>53222</v>
      </c>
      <c r="E6" s="19">
        <f t="shared" si="0"/>
        <v>30660</v>
      </c>
      <c r="F6" s="19">
        <f t="shared" si="0"/>
        <v>22562</v>
      </c>
      <c r="G6" s="19"/>
      <c r="H6" s="19"/>
      <c r="I6" s="19"/>
      <c r="J6" s="19"/>
      <c r="K6" s="19">
        <f>SUM(K7,K23)</f>
        <v>5680</v>
      </c>
      <c r="L6" s="19"/>
      <c r="M6" s="19"/>
      <c r="N6" s="19">
        <f>SUM(N7,N23)</f>
        <v>41752</v>
      </c>
      <c r="O6" s="19"/>
      <c r="P6" s="19"/>
      <c r="Q6" s="19"/>
      <c r="R6" s="19"/>
      <c r="S6" s="19"/>
    </row>
    <row r="7" s="2" customFormat="1" ht="39" customHeight="1" spans="1:19">
      <c r="A7" s="19"/>
      <c r="B7" s="19" t="s">
        <v>129</v>
      </c>
      <c r="C7" s="19">
        <f>COUNT(A8:A22)</f>
        <v>15</v>
      </c>
      <c r="D7" s="19">
        <f t="shared" ref="D7:F7" si="1">SUM(D8:D22)</f>
        <v>32734</v>
      </c>
      <c r="E7" s="19">
        <f t="shared" si="1"/>
        <v>23680</v>
      </c>
      <c r="F7" s="19">
        <f t="shared" si="1"/>
        <v>9054</v>
      </c>
      <c r="G7" s="19"/>
      <c r="H7" s="19"/>
      <c r="I7" s="19"/>
      <c r="J7" s="19"/>
      <c r="K7" s="19">
        <f>SUM(K8:K22)</f>
        <v>5680</v>
      </c>
      <c r="L7" s="19"/>
      <c r="M7" s="19"/>
      <c r="N7" s="19">
        <f>SUM(N8:N22)</f>
        <v>25364</v>
      </c>
      <c r="O7" s="19"/>
      <c r="P7" s="19"/>
      <c r="Q7" s="19"/>
      <c r="R7" s="19"/>
      <c r="S7" s="19"/>
    </row>
    <row r="8" s="3" customFormat="1" ht="83" customHeight="1" spans="1:19">
      <c r="A8" s="20">
        <v>1</v>
      </c>
      <c r="B8" s="20" t="s">
        <v>130</v>
      </c>
      <c r="C8" s="21" t="s">
        <v>131</v>
      </c>
      <c r="D8" s="21">
        <v>12120</v>
      </c>
      <c r="E8" s="21">
        <v>6060</v>
      </c>
      <c r="F8" s="21">
        <v>6060</v>
      </c>
      <c r="G8" s="21" t="s">
        <v>132</v>
      </c>
      <c r="H8" s="21" t="s">
        <v>133</v>
      </c>
      <c r="I8" s="21" t="s">
        <v>134</v>
      </c>
      <c r="J8" s="21" t="s">
        <v>135</v>
      </c>
      <c r="K8" s="22">
        <v>0</v>
      </c>
      <c r="L8" s="21" t="s">
        <v>136</v>
      </c>
      <c r="M8" s="31">
        <v>2024.07</v>
      </c>
      <c r="N8" s="22">
        <v>12120</v>
      </c>
      <c r="O8" s="21" t="s">
        <v>137</v>
      </c>
      <c r="P8" s="21" t="s">
        <v>42</v>
      </c>
      <c r="Q8" s="21" t="s">
        <v>138</v>
      </c>
      <c r="R8" s="21" t="s">
        <v>139</v>
      </c>
      <c r="S8" s="21"/>
    </row>
    <row r="9" s="3" customFormat="1" ht="66" customHeight="1" spans="1:19">
      <c r="A9" s="20">
        <v>2</v>
      </c>
      <c r="B9" s="20" t="s">
        <v>140</v>
      </c>
      <c r="C9" s="21" t="s">
        <v>141</v>
      </c>
      <c r="D9" s="21">
        <v>600</v>
      </c>
      <c r="E9" s="21">
        <v>0</v>
      </c>
      <c r="F9" s="21">
        <v>600</v>
      </c>
      <c r="G9" s="21" t="s">
        <v>132</v>
      </c>
      <c r="H9" s="21" t="s">
        <v>133</v>
      </c>
      <c r="I9" s="21" t="s">
        <v>142</v>
      </c>
      <c r="J9" s="21" t="s">
        <v>143</v>
      </c>
      <c r="K9" s="22">
        <v>0</v>
      </c>
      <c r="L9" s="21" t="s">
        <v>144</v>
      </c>
      <c r="M9" s="31">
        <v>2024.08</v>
      </c>
      <c r="N9" s="22">
        <v>600</v>
      </c>
      <c r="O9" s="21" t="s">
        <v>71</v>
      </c>
      <c r="P9" s="21" t="s">
        <v>71</v>
      </c>
      <c r="Q9" s="21" t="s">
        <v>71</v>
      </c>
      <c r="R9" s="21" t="s">
        <v>145</v>
      </c>
      <c r="S9" s="21"/>
    </row>
    <row r="10" s="3" customFormat="1" ht="99" customHeight="1" spans="1:19">
      <c r="A10" s="20">
        <v>3</v>
      </c>
      <c r="B10" s="20" t="s">
        <v>146</v>
      </c>
      <c r="C10" s="21" t="s">
        <v>147</v>
      </c>
      <c r="D10" s="21">
        <v>1000</v>
      </c>
      <c r="E10" s="21">
        <v>1000</v>
      </c>
      <c r="F10" s="21">
        <v>0</v>
      </c>
      <c r="G10" s="21" t="s">
        <v>132</v>
      </c>
      <c r="H10" s="21" t="s">
        <v>133</v>
      </c>
      <c r="I10" s="21" t="s">
        <v>148</v>
      </c>
      <c r="J10" s="21"/>
      <c r="K10" s="22"/>
      <c r="L10" s="21" t="s">
        <v>149</v>
      </c>
      <c r="M10" s="31">
        <v>2024.01</v>
      </c>
      <c r="N10" s="22">
        <v>1000</v>
      </c>
      <c r="O10" s="21" t="s">
        <v>137</v>
      </c>
      <c r="P10" s="21" t="s">
        <v>95</v>
      </c>
      <c r="Q10" s="21" t="s">
        <v>150</v>
      </c>
      <c r="R10" s="21" t="s">
        <v>151</v>
      </c>
      <c r="S10" s="21"/>
    </row>
    <row r="11" s="4" customFormat="1" ht="76.8" customHeight="1" spans="1:19">
      <c r="A11" s="20">
        <v>4</v>
      </c>
      <c r="B11" s="20" t="s">
        <v>152</v>
      </c>
      <c r="C11" s="21" t="s">
        <v>153</v>
      </c>
      <c r="D11" s="21">
        <v>720</v>
      </c>
      <c r="E11" s="21">
        <v>720</v>
      </c>
      <c r="F11" s="21">
        <v>0</v>
      </c>
      <c r="G11" s="21" t="s">
        <v>132</v>
      </c>
      <c r="H11" s="22" t="s">
        <v>133</v>
      </c>
      <c r="I11" s="21" t="s">
        <v>154</v>
      </c>
      <c r="J11" s="21" t="s">
        <v>155</v>
      </c>
      <c r="K11" s="22">
        <v>500</v>
      </c>
      <c r="L11" s="21" t="s">
        <v>156</v>
      </c>
      <c r="M11" s="31">
        <v>2024.01</v>
      </c>
      <c r="N11" s="22">
        <v>720</v>
      </c>
      <c r="O11" s="21" t="s">
        <v>95</v>
      </c>
      <c r="P11" s="21" t="s">
        <v>95</v>
      </c>
      <c r="Q11" s="21" t="s">
        <v>150</v>
      </c>
      <c r="R11" s="21" t="s">
        <v>151</v>
      </c>
      <c r="S11" s="21"/>
    </row>
    <row r="12" s="4" customFormat="1" ht="78" customHeight="1" spans="1:19">
      <c r="A12" s="20">
        <v>5</v>
      </c>
      <c r="B12" s="20" t="s">
        <v>157</v>
      </c>
      <c r="C12" s="21" t="s">
        <v>141</v>
      </c>
      <c r="D12" s="21">
        <v>700</v>
      </c>
      <c r="E12" s="21">
        <v>700</v>
      </c>
      <c r="F12" s="21">
        <v>0</v>
      </c>
      <c r="G12" s="21" t="s">
        <v>132</v>
      </c>
      <c r="H12" s="21" t="s">
        <v>133</v>
      </c>
      <c r="I12" s="21" t="s">
        <v>158</v>
      </c>
      <c r="J12" s="21" t="s">
        <v>159</v>
      </c>
      <c r="K12" s="22">
        <v>0</v>
      </c>
      <c r="L12" s="21" t="s">
        <v>160</v>
      </c>
      <c r="M12" s="31">
        <v>2024.08</v>
      </c>
      <c r="N12" s="22">
        <v>700</v>
      </c>
      <c r="O12" s="21" t="s">
        <v>26</v>
      </c>
      <c r="P12" s="21" t="s">
        <v>26</v>
      </c>
      <c r="Q12" s="21" t="s">
        <v>161</v>
      </c>
      <c r="R12" s="21" t="s">
        <v>162</v>
      </c>
      <c r="S12" s="21"/>
    </row>
    <row r="13" s="4" customFormat="1" ht="69.6" customHeight="1" spans="1:19">
      <c r="A13" s="20">
        <v>6</v>
      </c>
      <c r="B13" s="23" t="s">
        <v>163</v>
      </c>
      <c r="C13" s="21" t="s">
        <v>164</v>
      </c>
      <c r="D13" s="21">
        <v>400</v>
      </c>
      <c r="E13" s="21">
        <v>250</v>
      </c>
      <c r="F13" s="21">
        <v>150</v>
      </c>
      <c r="G13" s="22" t="s">
        <v>132</v>
      </c>
      <c r="H13" s="22" t="s">
        <v>133</v>
      </c>
      <c r="I13" s="21" t="s">
        <v>165</v>
      </c>
      <c r="J13" s="21" t="s">
        <v>143</v>
      </c>
      <c r="K13" s="22">
        <v>0</v>
      </c>
      <c r="L13" s="21" t="s">
        <v>166</v>
      </c>
      <c r="M13" s="31">
        <v>2024.06</v>
      </c>
      <c r="N13" s="22">
        <v>400</v>
      </c>
      <c r="O13" s="21" t="s">
        <v>71</v>
      </c>
      <c r="P13" s="21" t="s">
        <v>71</v>
      </c>
      <c r="Q13" s="21" t="s">
        <v>71</v>
      </c>
      <c r="R13" s="21" t="s">
        <v>145</v>
      </c>
      <c r="S13" s="21"/>
    </row>
    <row r="14" s="3" customFormat="1" ht="54" customHeight="1" spans="1:19">
      <c r="A14" s="20">
        <v>7</v>
      </c>
      <c r="B14" s="20" t="s">
        <v>167</v>
      </c>
      <c r="C14" s="21" t="s">
        <v>168</v>
      </c>
      <c r="D14" s="21">
        <v>300</v>
      </c>
      <c r="E14" s="21">
        <v>300</v>
      </c>
      <c r="F14" s="21">
        <v>0</v>
      </c>
      <c r="G14" s="21" t="s">
        <v>169</v>
      </c>
      <c r="H14" s="21" t="s">
        <v>133</v>
      </c>
      <c r="I14" s="21" t="s">
        <v>170</v>
      </c>
      <c r="J14" s="21" t="s">
        <v>171</v>
      </c>
      <c r="K14" s="22">
        <v>0</v>
      </c>
      <c r="L14" s="21" t="s">
        <v>172</v>
      </c>
      <c r="M14" s="31">
        <v>2024.08</v>
      </c>
      <c r="N14" s="22">
        <v>300</v>
      </c>
      <c r="O14" s="21" t="s">
        <v>26</v>
      </c>
      <c r="P14" s="21" t="s">
        <v>26</v>
      </c>
      <c r="Q14" s="21" t="s">
        <v>26</v>
      </c>
      <c r="R14" s="21" t="s">
        <v>162</v>
      </c>
      <c r="S14" s="21"/>
    </row>
    <row r="15" s="3" customFormat="1" ht="52" customHeight="1" spans="1:19">
      <c r="A15" s="20">
        <v>8</v>
      </c>
      <c r="B15" s="20" t="s">
        <v>173</v>
      </c>
      <c r="C15" s="21" t="s">
        <v>164</v>
      </c>
      <c r="D15" s="21">
        <v>200</v>
      </c>
      <c r="E15" s="21">
        <v>0</v>
      </c>
      <c r="F15" s="21">
        <v>200</v>
      </c>
      <c r="G15" s="21" t="s">
        <v>132</v>
      </c>
      <c r="H15" s="21" t="s">
        <v>133</v>
      </c>
      <c r="I15" s="21" t="s">
        <v>174</v>
      </c>
      <c r="J15" s="21" t="s">
        <v>175</v>
      </c>
      <c r="K15" s="22">
        <v>0</v>
      </c>
      <c r="L15" s="21" t="s">
        <v>176</v>
      </c>
      <c r="M15" s="31">
        <v>2024.06</v>
      </c>
      <c r="N15" s="22">
        <v>200</v>
      </c>
      <c r="O15" s="21" t="s">
        <v>177</v>
      </c>
      <c r="P15" s="21" t="s">
        <v>177</v>
      </c>
      <c r="Q15" s="21" t="s">
        <v>177</v>
      </c>
      <c r="R15" s="21" t="s">
        <v>145</v>
      </c>
      <c r="S15" s="21"/>
    </row>
    <row r="16" s="3" customFormat="1" ht="63" customHeight="1" spans="1:19">
      <c r="A16" s="20">
        <v>9</v>
      </c>
      <c r="B16" s="20" t="s">
        <v>178</v>
      </c>
      <c r="C16" s="21" t="s">
        <v>164</v>
      </c>
      <c r="D16" s="21">
        <v>320</v>
      </c>
      <c r="E16" s="21">
        <v>148</v>
      </c>
      <c r="F16" s="21">
        <v>172</v>
      </c>
      <c r="G16" s="24" t="s">
        <v>169</v>
      </c>
      <c r="H16" s="24" t="s">
        <v>133</v>
      </c>
      <c r="I16" s="21" t="s">
        <v>179</v>
      </c>
      <c r="J16" s="21" t="s">
        <v>180</v>
      </c>
      <c r="K16" s="22">
        <v>20</v>
      </c>
      <c r="L16" s="21" t="s">
        <v>181</v>
      </c>
      <c r="M16" s="31">
        <v>2024.06</v>
      </c>
      <c r="N16" s="22">
        <v>300</v>
      </c>
      <c r="O16" s="21" t="s">
        <v>108</v>
      </c>
      <c r="P16" s="21" t="s">
        <v>108</v>
      </c>
      <c r="Q16" s="21" t="s">
        <v>108</v>
      </c>
      <c r="R16" s="21" t="s">
        <v>182</v>
      </c>
      <c r="S16" s="21" t="s">
        <v>183</v>
      </c>
    </row>
    <row r="17" s="5" customFormat="1" ht="92" customHeight="1" spans="1:19">
      <c r="A17" s="20">
        <v>10</v>
      </c>
      <c r="B17" s="20" t="s">
        <v>184</v>
      </c>
      <c r="C17" s="21" t="s">
        <v>141</v>
      </c>
      <c r="D17" s="21">
        <v>165</v>
      </c>
      <c r="E17" s="21">
        <v>165</v>
      </c>
      <c r="F17" s="21">
        <v>0</v>
      </c>
      <c r="G17" s="21" t="s">
        <v>132</v>
      </c>
      <c r="H17" s="21" t="s">
        <v>133</v>
      </c>
      <c r="I17" s="21" t="s">
        <v>185</v>
      </c>
      <c r="J17" s="21" t="s">
        <v>155</v>
      </c>
      <c r="K17" s="22">
        <v>0</v>
      </c>
      <c r="L17" s="21" t="s">
        <v>186</v>
      </c>
      <c r="M17" s="31">
        <v>2024.08</v>
      </c>
      <c r="N17" s="22">
        <v>165</v>
      </c>
      <c r="O17" s="21" t="s">
        <v>187</v>
      </c>
      <c r="P17" s="21" t="s">
        <v>101</v>
      </c>
      <c r="Q17" s="21" t="s">
        <v>188</v>
      </c>
      <c r="R17" s="21" t="s">
        <v>139</v>
      </c>
      <c r="S17" s="21"/>
    </row>
    <row r="18" s="3" customFormat="1" ht="52" customHeight="1" spans="1:19">
      <c r="A18" s="20">
        <v>11</v>
      </c>
      <c r="B18" s="20" t="s">
        <v>189</v>
      </c>
      <c r="C18" s="21" t="s">
        <v>190</v>
      </c>
      <c r="D18" s="21">
        <v>300</v>
      </c>
      <c r="E18" s="21">
        <v>300</v>
      </c>
      <c r="F18" s="21">
        <v>0</v>
      </c>
      <c r="G18" s="21" t="s">
        <v>132</v>
      </c>
      <c r="H18" s="21" t="s">
        <v>133</v>
      </c>
      <c r="I18" s="21" t="s">
        <v>191</v>
      </c>
      <c r="J18" s="21" t="s">
        <v>192</v>
      </c>
      <c r="K18" s="22">
        <v>0</v>
      </c>
      <c r="L18" s="21" t="s">
        <v>193</v>
      </c>
      <c r="M18" s="31">
        <v>2023.12</v>
      </c>
      <c r="N18" s="22">
        <v>300</v>
      </c>
      <c r="O18" s="21" t="s">
        <v>26</v>
      </c>
      <c r="P18" s="21" t="s">
        <v>194</v>
      </c>
      <c r="Q18" s="21" t="s">
        <v>194</v>
      </c>
      <c r="R18" s="21" t="s">
        <v>162</v>
      </c>
      <c r="S18" s="21" t="s">
        <v>195</v>
      </c>
    </row>
    <row r="19" s="3" customFormat="1" ht="63" customHeight="1" spans="1:19">
      <c r="A19" s="20">
        <v>12</v>
      </c>
      <c r="B19" s="20" t="s">
        <v>196</v>
      </c>
      <c r="C19" s="21" t="s">
        <v>197</v>
      </c>
      <c r="D19" s="21">
        <v>7359</v>
      </c>
      <c r="E19" s="21">
        <v>7359</v>
      </c>
      <c r="F19" s="21">
        <v>0</v>
      </c>
      <c r="G19" s="21" t="s">
        <v>169</v>
      </c>
      <c r="H19" s="21" t="s">
        <v>133</v>
      </c>
      <c r="I19" s="21" t="s">
        <v>198</v>
      </c>
      <c r="J19" s="21" t="s">
        <v>199</v>
      </c>
      <c r="K19" s="22">
        <v>2800</v>
      </c>
      <c r="L19" s="21" t="s">
        <v>144</v>
      </c>
      <c r="M19" s="31">
        <v>2024.03</v>
      </c>
      <c r="N19" s="22">
        <v>4559</v>
      </c>
      <c r="O19" s="21" t="s">
        <v>200</v>
      </c>
      <c r="P19" s="21" t="s">
        <v>90</v>
      </c>
      <c r="Q19" s="21" t="s">
        <v>90</v>
      </c>
      <c r="R19" s="21" t="s">
        <v>145</v>
      </c>
      <c r="S19" s="21"/>
    </row>
    <row r="20" s="3" customFormat="1" ht="90" customHeight="1" spans="1:19">
      <c r="A20" s="20">
        <v>13</v>
      </c>
      <c r="B20" s="20" t="s">
        <v>201</v>
      </c>
      <c r="C20" s="21" t="s">
        <v>202</v>
      </c>
      <c r="D20" s="21">
        <v>850</v>
      </c>
      <c r="E20" s="21">
        <v>550</v>
      </c>
      <c r="F20" s="21">
        <v>300</v>
      </c>
      <c r="G20" s="21" t="s">
        <v>169</v>
      </c>
      <c r="H20" s="21" t="s">
        <v>133</v>
      </c>
      <c r="I20" s="21" t="s">
        <v>203</v>
      </c>
      <c r="J20" s="21" t="s">
        <v>204</v>
      </c>
      <c r="K20" s="22">
        <v>100</v>
      </c>
      <c r="L20" s="21" t="s">
        <v>205</v>
      </c>
      <c r="M20" s="31">
        <v>2024.01</v>
      </c>
      <c r="N20" s="22">
        <v>750</v>
      </c>
      <c r="O20" s="21" t="s">
        <v>206</v>
      </c>
      <c r="P20" s="21" t="s">
        <v>207</v>
      </c>
      <c r="Q20" s="21" t="s">
        <v>207</v>
      </c>
      <c r="R20" s="21" t="s">
        <v>208</v>
      </c>
      <c r="S20" s="21"/>
    </row>
    <row r="21" s="3" customFormat="1" ht="63" customHeight="1" spans="1:19">
      <c r="A21" s="20">
        <v>14</v>
      </c>
      <c r="B21" s="20" t="s">
        <v>209</v>
      </c>
      <c r="C21" s="21" t="s">
        <v>210</v>
      </c>
      <c r="D21" s="21">
        <v>3200</v>
      </c>
      <c r="E21" s="21">
        <v>3000</v>
      </c>
      <c r="F21" s="21">
        <v>200</v>
      </c>
      <c r="G21" s="21" t="s">
        <v>133</v>
      </c>
      <c r="H21" s="21" t="s">
        <v>211</v>
      </c>
      <c r="I21" s="21" t="s">
        <v>212</v>
      </c>
      <c r="J21" s="21" t="s">
        <v>213</v>
      </c>
      <c r="K21" s="22">
        <v>10</v>
      </c>
      <c r="L21" s="21" t="s">
        <v>214</v>
      </c>
      <c r="M21" s="31">
        <v>2023.11</v>
      </c>
      <c r="N21" s="22">
        <v>1000</v>
      </c>
      <c r="O21" s="21" t="s">
        <v>26</v>
      </c>
      <c r="P21" s="21" t="s">
        <v>26</v>
      </c>
      <c r="Q21" s="21" t="s">
        <v>26</v>
      </c>
      <c r="R21" s="21" t="s">
        <v>162</v>
      </c>
      <c r="S21" s="21"/>
    </row>
    <row r="22" s="3" customFormat="1" ht="79" customHeight="1" spans="1:19">
      <c r="A22" s="20">
        <v>15</v>
      </c>
      <c r="B22" s="20" t="s">
        <v>215</v>
      </c>
      <c r="C22" s="21" t="s">
        <v>216</v>
      </c>
      <c r="D22" s="21">
        <v>4500</v>
      </c>
      <c r="E22" s="21">
        <v>3128</v>
      </c>
      <c r="F22" s="21">
        <v>1372</v>
      </c>
      <c r="G22" s="21" t="s">
        <v>169</v>
      </c>
      <c r="H22" s="21" t="s">
        <v>133</v>
      </c>
      <c r="I22" s="21" t="s">
        <v>217</v>
      </c>
      <c r="J22" s="21" t="s">
        <v>218</v>
      </c>
      <c r="K22" s="22">
        <v>2250</v>
      </c>
      <c r="L22" s="21" t="s">
        <v>219</v>
      </c>
      <c r="M22" s="31">
        <v>2023.11</v>
      </c>
      <c r="N22" s="22">
        <v>2250</v>
      </c>
      <c r="O22" s="21" t="s">
        <v>220</v>
      </c>
      <c r="P22" s="21" t="s">
        <v>42</v>
      </c>
      <c r="Q22" s="21" t="s">
        <v>42</v>
      </c>
      <c r="R22" s="21" t="s">
        <v>139</v>
      </c>
      <c r="S22" s="21"/>
    </row>
    <row r="23" s="2" customFormat="1" ht="39" customHeight="1" spans="1:19">
      <c r="A23" s="19"/>
      <c r="B23" s="19" t="s">
        <v>221</v>
      </c>
      <c r="C23" s="19">
        <f>COUNT(A24:A33)</f>
        <v>10</v>
      </c>
      <c r="D23" s="19">
        <f t="shared" ref="D23:F23" si="2">SUM(D24:D33)</f>
        <v>20488</v>
      </c>
      <c r="E23" s="19">
        <f t="shared" si="2"/>
        <v>6980</v>
      </c>
      <c r="F23" s="19">
        <f t="shared" si="2"/>
        <v>13508</v>
      </c>
      <c r="G23" s="19"/>
      <c r="H23" s="19"/>
      <c r="I23" s="19"/>
      <c r="J23" s="19"/>
      <c r="K23" s="19">
        <f>SUM(K24:K33)</f>
        <v>0</v>
      </c>
      <c r="L23" s="19"/>
      <c r="M23" s="19"/>
      <c r="N23" s="19">
        <f>SUM(N24:N33)</f>
        <v>16388</v>
      </c>
      <c r="O23" s="19"/>
      <c r="P23" s="19"/>
      <c r="Q23" s="19"/>
      <c r="R23" s="19"/>
      <c r="S23" s="19"/>
    </row>
    <row r="24" s="3" customFormat="1" ht="68" customHeight="1" spans="1:19">
      <c r="A24" s="20">
        <v>16</v>
      </c>
      <c r="B24" s="20" t="s">
        <v>222</v>
      </c>
      <c r="C24" s="21" t="s">
        <v>223</v>
      </c>
      <c r="D24" s="21">
        <v>2500</v>
      </c>
      <c r="E24" s="21">
        <v>0</v>
      </c>
      <c r="F24" s="21">
        <v>2500</v>
      </c>
      <c r="G24" s="21" t="s">
        <v>133</v>
      </c>
      <c r="H24" s="21" t="s">
        <v>211</v>
      </c>
      <c r="I24" s="21" t="s">
        <v>224</v>
      </c>
      <c r="J24" s="21" t="s">
        <v>225</v>
      </c>
      <c r="K24" s="22">
        <v>0</v>
      </c>
      <c r="L24" s="21" t="s">
        <v>226</v>
      </c>
      <c r="M24" s="31">
        <v>2024.07</v>
      </c>
      <c r="N24" s="22">
        <v>1000</v>
      </c>
      <c r="O24" s="21" t="s">
        <v>227</v>
      </c>
      <c r="P24" s="21" t="s">
        <v>227</v>
      </c>
      <c r="Q24" s="21" t="s">
        <v>228</v>
      </c>
      <c r="R24" s="21" t="s">
        <v>229</v>
      </c>
      <c r="S24" s="21"/>
    </row>
    <row r="25" s="3" customFormat="1" ht="55" customHeight="1" spans="1:19">
      <c r="A25" s="20">
        <v>17</v>
      </c>
      <c r="B25" s="20" t="s">
        <v>230</v>
      </c>
      <c r="C25" s="21" t="s">
        <v>141</v>
      </c>
      <c r="D25" s="21">
        <v>1500</v>
      </c>
      <c r="E25" s="21">
        <v>0</v>
      </c>
      <c r="F25" s="21">
        <v>1500</v>
      </c>
      <c r="G25" s="21" t="s">
        <v>132</v>
      </c>
      <c r="H25" s="22" t="s">
        <v>133</v>
      </c>
      <c r="I25" s="21" t="s">
        <v>231</v>
      </c>
      <c r="J25" s="21" t="s">
        <v>143</v>
      </c>
      <c r="K25" s="22">
        <v>0</v>
      </c>
      <c r="L25" s="21" t="s">
        <v>232</v>
      </c>
      <c r="M25" s="31">
        <v>2024.08</v>
      </c>
      <c r="N25" s="22">
        <v>1500</v>
      </c>
      <c r="O25" s="21" t="s">
        <v>233</v>
      </c>
      <c r="P25" s="21" t="s">
        <v>234</v>
      </c>
      <c r="Q25" s="21" t="s">
        <v>234</v>
      </c>
      <c r="R25" s="21" t="s">
        <v>145</v>
      </c>
      <c r="S25" s="21"/>
    </row>
    <row r="26" s="4" customFormat="1" ht="74" customHeight="1" spans="1:19">
      <c r="A26" s="20">
        <v>18</v>
      </c>
      <c r="B26" s="20" t="s">
        <v>235</v>
      </c>
      <c r="C26" s="21" t="s">
        <v>236</v>
      </c>
      <c r="D26" s="21">
        <v>3000</v>
      </c>
      <c r="E26" s="21">
        <v>0</v>
      </c>
      <c r="F26" s="21">
        <v>3000</v>
      </c>
      <c r="G26" s="21" t="s">
        <v>169</v>
      </c>
      <c r="H26" s="21" t="s">
        <v>211</v>
      </c>
      <c r="I26" s="21" t="s">
        <v>237</v>
      </c>
      <c r="J26" s="21" t="s">
        <v>238</v>
      </c>
      <c r="K26" s="22">
        <v>0</v>
      </c>
      <c r="L26" s="21" t="s">
        <v>239</v>
      </c>
      <c r="M26" s="31">
        <v>2024.08</v>
      </c>
      <c r="N26" s="22">
        <v>2000</v>
      </c>
      <c r="O26" s="21" t="s">
        <v>240</v>
      </c>
      <c r="P26" s="21" t="s">
        <v>64</v>
      </c>
      <c r="Q26" s="21" t="s">
        <v>64</v>
      </c>
      <c r="R26" s="21" t="s">
        <v>241</v>
      </c>
      <c r="S26" s="21"/>
    </row>
    <row r="27" s="5" customFormat="1" ht="78" customHeight="1" spans="1:19">
      <c r="A27" s="20">
        <v>19</v>
      </c>
      <c r="B27" s="20" t="s">
        <v>242</v>
      </c>
      <c r="C27" s="21" t="s">
        <v>141</v>
      </c>
      <c r="D27" s="21">
        <v>3200</v>
      </c>
      <c r="E27" s="21">
        <v>1600</v>
      </c>
      <c r="F27" s="21">
        <v>1600</v>
      </c>
      <c r="G27" s="21" t="s">
        <v>132</v>
      </c>
      <c r="H27" s="21" t="s">
        <v>133</v>
      </c>
      <c r="I27" s="21" t="s">
        <v>243</v>
      </c>
      <c r="J27" s="21" t="s">
        <v>244</v>
      </c>
      <c r="K27" s="22">
        <v>0</v>
      </c>
      <c r="L27" s="21" t="s">
        <v>245</v>
      </c>
      <c r="M27" s="31">
        <v>2024.08</v>
      </c>
      <c r="N27" s="22">
        <v>1600</v>
      </c>
      <c r="O27" s="21" t="s">
        <v>101</v>
      </c>
      <c r="P27" s="21" t="s">
        <v>101</v>
      </c>
      <c r="Q27" s="21" t="s">
        <v>188</v>
      </c>
      <c r="R27" s="21" t="s">
        <v>139</v>
      </c>
      <c r="S27" s="21"/>
    </row>
    <row r="28" s="3" customFormat="1" ht="64" customHeight="1" spans="1:19">
      <c r="A28" s="20">
        <v>20</v>
      </c>
      <c r="B28" s="20" t="s">
        <v>246</v>
      </c>
      <c r="C28" s="21" t="s">
        <v>153</v>
      </c>
      <c r="D28" s="21">
        <v>300</v>
      </c>
      <c r="E28" s="21">
        <v>300</v>
      </c>
      <c r="F28" s="21">
        <v>0</v>
      </c>
      <c r="G28" s="21" t="s">
        <v>169</v>
      </c>
      <c r="H28" s="21" t="s">
        <v>133</v>
      </c>
      <c r="I28" s="21" t="s">
        <v>247</v>
      </c>
      <c r="J28" s="21" t="s">
        <v>175</v>
      </c>
      <c r="K28" s="22">
        <v>0</v>
      </c>
      <c r="L28" s="21" t="s">
        <v>248</v>
      </c>
      <c r="M28" s="31">
        <v>2024.01</v>
      </c>
      <c r="N28" s="22">
        <v>300</v>
      </c>
      <c r="O28" s="21" t="s">
        <v>177</v>
      </c>
      <c r="P28" s="21" t="s">
        <v>177</v>
      </c>
      <c r="Q28" s="21" t="s">
        <v>177</v>
      </c>
      <c r="R28" s="21" t="s">
        <v>145</v>
      </c>
      <c r="S28" s="21"/>
    </row>
    <row r="29" s="6" customFormat="1" ht="44" customHeight="1" spans="1:19">
      <c r="A29" s="20">
        <v>21</v>
      </c>
      <c r="B29" s="20" t="s">
        <v>249</v>
      </c>
      <c r="C29" s="21" t="s">
        <v>141</v>
      </c>
      <c r="D29" s="21">
        <v>1000</v>
      </c>
      <c r="E29" s="21">
        <v>500</v>
      </c>
      <c r="F29" s="21">
        <v>500</v>
      </c>
      <c r="G29" s="25" t="s">
        <v>132</v>
      </c>
      <c r="H29" s="25" t="s">
        <v>133</v>
      </c>
      <c r="I29" s="21" t="s">
        <v>250</v>
      </c>
      <c r="J29" s="21" t="s">
        <v>251</v>
      </c>
      <c r="K29" s="22">
        <v>0</v>
      </c>
      <c r="L29" s="21" t="s">
        <v>252</v>
      </c>
      <c r="M29" s="31">
        <v>2024.08</v>
      </c>
      <c r="N29" s="22">
        <v>1000</v>
      </c>
      <c r="O29" s="21" t="s">
        <v>26</v>
      </c>
      <c r="P29" s="21" t="s">
        <v>26</v>
      </c>
      <c r="Q29" s="21" t="s">
        <v>161</v>
      </c>
      <c r="R29" s="21" t="s">
        <v>162</v>
      </c>
      <c r="S29" s="21" t="s">
        <v>253</v>
      </c>
    </row>
    <row r="30" s="4" customFormat="1" ht="69.6" customHeight="1" spans="1:19">
      <c r="A30" s="20">
        <v>22</v>
      </c>
      <c r="B30" s="23" t="s">
        <v>254</v>
      </c>
      <c r="C30" s="21" t="s">
        <v>141</v>
      </c>
      <c r="D30" s="21">
        <v>858</v>
      </c>
      <c r="E30" s="21">
        <v>0</v>
      </c>
      <c r="F30" s="21">
        <v>858</v>
      </c>
      <c r="G30" s="22" t="s">
        <v>132</v>
      </c>
      <c r="H30" s="22" t="s">
        <v>133</v>
      </c>
      <c r="I30" s="21" t="s">
        <v>255</v>
      </c>
      <c r="J30" s="21" t="s">
        <v>143</v>
      </c>
      <c r="K30" s="22">
        <v>0</v>
      </c>
      <c r="L30" s="21" t="s">
        <v>252</v>
      </c>
      <c r="M30" s="31">
        <v>2024.08</v>
      </c>
      <c r="N30" s="22">
        <v>858</v>
      </c>
      <c r="O30" s="21" t="s">
        <v>71</v>
      </c>
      <c r="P30" s="21" t="s">
        <v>71</v>
      </c>
      <c r="Q30" s="21" t="s">
        <v>71</v>
      </c>
      <c r="R30" s="21" t="s">
        <v>145</v>
      </c>
      <c r="S30" s="21"/>
    </row>
    <row r="31" s="3" customFormat="1" ht="73" customHeight="1" spans="1:19">
      <c r="A31" s="20">
        <v>23</v>
      </c>
      <c r="B31" s="20" t="s">
        <v>256</v>
      </c>
      <c r="C31" s="21" t="s">
        <v>257</v>
      </c>
      <c r="D31" s="21">
        <v>30</v>
      </c>
      <c r="E31" s="21">
        <v>30</v>
      </c>
      <c r="F31" s="21">
        <v>0</v>
      </c>
      <c r="G31" s="21" t="s">
        <v>169</v>
      </c>
      <c r="H31" s="21" t="s">
        <v>133</v>
      </c>
      <c r="I31" s="21" t="s">
        <v>258</v>
      </c>
      <c r="J31" s="21" t="s">
        <v>259</v>
      </c>
      <c r="K31" s="22">
        <v>0</v>
      </c>
      <c r="L31" s="21" t="s">
        <v>248</v>
      </c>
      <c r="M31" s="31">
        <v>2024.05</v>
      </c>
      <c r="N31" s="22">
        <v>30</v>
      </c>
      <c r="O31" s="21" t="s">
        <v>95</v>
      </c>
      <c r="P31" s="21" t="s">
        <v>95</v>
      </c>
      <c r="Q31" s="21" t="s">
        <v>150</v>
      </c>
      <c r="R31" s="21" t="s">
        <v>151</v>
      </c>
      <c r="S31" s="21"/>
    </row>
    <row r="32" s="3" customFormat="1" ht="67" customHeight="1" spans="1:19">
      <c r="A32" s="20">
        <v>24</v>
      </c>
      <c r="B32" s="26" t="s">
        <v>260</v>
      </c>
      <c r="C32" s="21" t="s">
        <v>164</v>
      </c>
      <c r="D32" s="21">
        <v>6500</v>
      </c>
      <c r="E32" s="21">
        <v>4550</v>
      </c>
      <c r="F32" s="21">
        <v>1950</v>
      </c>
      <c r="G32" s="21" t="s">
        <v>132</v>
      </c>
      <c r="H32" s="22" t="s">
        <v>133</v>
      </c>
      <c r="I32" s="21" t="s">
        <v>261</v>
      </c>
      <c r="J32" s="21" t="s">
        <v>262</v>
      </c>
      <c r="K32" s="22">
        <v>0</v>
      </c>
      <c r="L32" s="21" t="s">
        <v>263</v>
      </c>
      <c r="M32" s="31">
        <v>2024.06</v>
      </c>
      <c r="N32" s="22">
        <v>6500</v>
      </c>
      <c r="O32" s="21" t="s">
        <v>264</v>
      </c>
      <c r="P32" s="21" t="s">
        <v>264</v>
      </c>
      <c r="Q32" s="21" t="s">
        <v>264</v>
      </c>
      <c r="R32" s="21" t="s">
        <v>145</v>
      </c>
      <c r="S32" s="21"/>
    </row>
    <row r="33" s="7" customFormat="1" ht="78" customHeight="1" spans="1:19">
      <c r="A33" s="20">
        <v>25</v>
      </c>
      <c r="B33" s="20" t="s">
        <v>265</v>
      </c>
      <c r="C33" s="27" t="s">
        <v>266</v>
      </c>
      <c r="D33" s="21">
        <v>1600</v>
      </c>
      <c r="E33" s="28">
        <v>0</v>
      </c>
      <c r="F33" s="28">
        <v>1600</v>
      </c>
      <c r="G33" s="21" t="s">
        <v>169</v>
      </c>
      <c r="H33" s="21" t="s">
        <v>133</v>
      </c>
      <c r="I33" s="21" t="s">
        <v>267</v>
      </c>
      <c r="J33" s="22" t="s">
        <v>143</v>
      </c>
      <c r="K33" s="28">
        <v>0</v>
      </c>
      <c r="L33" s="22" t="s">
        <v>252</v>
      </c>
      <c r="M33" s="32">
        <v>2024.04</v>
      </c>
      <c r="N33" s="28">
        <v>1600</v>
      </c>
      <c r="O33" s="22" t="s">
        <v>240</v>
      </c>
      <c r="P33" s="22" t="s">
        <v>64</v>
      </c>
      <c r="Q33" s="22" t="s">
        <v>64</v>
      </c>
      <c r="R33" s="21" t="s">
        <v>145</v>
      </c>
      <c r="S33" s="21"/>
    </row>
  </sheetData>
  <mergeCells count="19">
    <mergeCell ref="A1:B1"/>
    <mergeCell ref="A2:S2"/>
    <mergeCell ref="A3:D3"/>
    <mergeCell ref="P3:S3"/>
    <mergeCell ref="E4:F4"/>
    <mergeCell ref="J4:K4"/>
    <mergeCell ref="L4:N4"/>
    <mergeCell ref="A4:A5"/>
    <mergeCell ref="B4:B5"/>
    <mergeCell ref="C4:C5"/>
    <mergeCell ref="D4:D5"/>
    <mergeCell ref="G4:G5"/>
    <mergeCell ref="H4:H5"/>
    <mergeCell ref="I4:I5"/>
    <mergeCell ref="O4:O5"/>
    <mergeCell ref="P4:P5"/>
    <mergeCell ref="Q4:Q5"/>
    <mergeCell ref="R4:R5"/>
    <mergeCell ref="S4:S5"/>
  </mergeCells>
  <conditionalFormatting sqref="B8">
    <cfRule type="expression" dxfId="0" priority="26" stopIfTrue="1">
      <formula>AND(COUNTIF(#REF!,B8)+COUNTIF(#REF!,B8)+COUNTIF(#REF!,B8)+COUNTIF(#REF!,B8)+COUNTIF(#REF!,B8)&gt;1,NOT(ISBLANK(B8)))</formula>
    </cfRule>
  </conditionalFormatting>
  <conditionalFormatting sqref="G8:H8">
    <cfRule type="expression" dxfId="0" priority="25" stopIfTrue="1">
      <formula>AND(COUNTIF(#REF!,G8)+COUNTIF(#REF!,G8)+COUNTIF(#REF!,G8)+COUNTIF(#REF!,G8)+COUNTIF(#REF!,G8)&gt;1,NOT(ISBLANK(G8)))</formula>
    </cfRule>
  </conditionalFormatting>
  <conditionalFormatting sqref="G9:H9">
    <cfRule type="expression" dxfId="0" priority="50" stopIfTrue="1">
      <formula>AND(COUNTIF(#REF!,G9)+COUNTIF(#REF!,G9)+COUNTIF(#REF!,G9)+COUNTIF(#REF!,G9)+COUNTIF(#REF!,G9)&gt;1,NOT(ISBLANK(G9)))</formula>
    </cfRule>
  </conditionalFormatting>
  <conditionalFormatting sqref="H11">
    <cfRule type="expression" dxfId="0" priority="42" stopIfTrue="1">
      <formula>AND(COUNTIF(#REF!,H11)+COUNTIF(#REF!,H11)+COUNTIF(#REF!,H11)+COUNTIF(#REF!,H11)+COUNTIF(#REF!,H11)&gt;1,NOT(ISBLANK(H11)))</formula>
    </cfRule>
  </conditionalFormatting>
  <conditionalFormatting sqref="G14">
    <cfRule type="expression" dxfId="0" priority="43" stopIfTrue="1">
      <formula>AND(COUNTIF(#REF!,G14)+COUNTIF(#REF!,G14)+COUNTIF(#REF!,G14)+COUNTIF(#REF!,G14)+COUNTIF(#REF!,G14)&gt;1,NOT(ISBLANK(G14)))</formula>
    </cfRule>
  </conditionalFormatting>
  <conditionalFormatting sqref="H14">
    <cfRule type="expression" dxfId="0" priority="45" stopIfTrue="1">
      <formula>AND(COUNTIF(#REF!,H14)+COUNTIF(#REF!,H14)+COUNTIF(#REF!,H14)+COUNTIF(#REF!,H14)+COUNTIF(#REF!,H14)&gt;1,NOT(ISBLANK(H14)))</formula>
    </cfRule>
  </conditionalFormatting>
  <conditionalFormatting sqref="G15">
    <cfRule type="expression" dxfId="0" priority="54" stopIfTrue="1">
      <formula>AND(COUNTIF(#REF!,G15)+COUNTIF(#REF!,G15)+COUNTIF(#REF!,G15)+COUNTIF(#REF!,G15)+COUNTIF(#REF!,G15)&gt;1,NOT(ISBLANK(G15)))</formula>
    </cfRule>
  </conditionalFormatting>
  <conditionalFormatting sqref="H15">
    <cfRule type="expression" dxfId="0" priority="53" stopIfTrue="1">
      <formula>AND(COUNTIF(#REF!,H15)+COUNTIF(#REF!,H15)+COUNTIF(#REF!,H15)+COUNTIF(#REF!,H15)+COUNTIF(#REF!,H15)&gt;1,NOT(ISBLANK(H15)))</formula>
    </cfRule>
  </conditionalFormatting>
  <conditionalFormatting sqref="B16">
    <cfRule type="expression" dxfId="0" priority="40" stopIfTrue="1">
      <formula>AND(COUNTIF(#REF!,B16)+COUNTIF(#REF!,B16)+COUNTIF(#REF!,B16)+COUNTIF(#REF!,B16)+COUNTIF(#REF!,B16)&gt;1,NOT(ISBLANK(B16)))</formula>
    </cfRule>
  </conditionalFormatting>
  <conditionalFormatting sqref="G16">
    <cfRule type="expression" dxfId="0" priority="39" stopIfTrue="1">
      <formula>AND(COUNTIF(#REF!,G16)+COUNTIF(#REF!,G16)+COUNTIF(#REF!,G16)+COUNTIF(#REF!,G16)+COUNTIF(#REF!,G16)&gt;1,NOT(ISBLANK(G16)))</formula>
    </cfRule>
  </conditionalFormatting>
  <conditionalFormatting sqref="H16">
    <cfRule type="expression" dxfId="0" priority="41" stopIfTrue="1">
      <formula>AND(COUNTIF(#REF!,H16)+COUNTIF(#REF!,H16)+COUNTIF(#REF!,H16)+COUNTIF(#REF!,H16)+COUNTIF(#REF!,H16)&gt;1,NOT(ISBLANK(H16)))</formula>
    </cfRule>
  </conditionalFormatting>
  <conditionalFormatting sqref="B17">
    <cfRule type="expression" dxfId="0" priority="34" stopIfTrue="1">
      <formula>AND(COUNTIF(#REF!,B17)+COUNTIF(#REF!,B17)+COUNTIF(#REF!,B17)+COUNTIF(#REF!,B17)+COUNTIF(#REF!,B17)&gt;1,NOT(ISBLANK(B17)))</formula>
    </cfRule>
  </conditionalFormatting>
  <conditionalFormatting sqref="G17:H17">
    <cfRule type="expression" dxfId="0" priority="33" stopIfTrue="1">
      <formula>AND(COUNTIF(#REF!,G17)+COUNTIF(#REF!,G17)+COUNTIF(#REF!,G17)+COUNTIF(#REF!,G17)+COUNTIF(#REF!,G17)&gt;1,NOT(ISBLANK(G17)))</formula>
    </cfRule>
  </conditionalFormatting>
  <conditionalFormatting sqref="B18">
    <cfRule type="expression" dxfId="0" priority="30" stopIfTrue="1">
      <formula>AND(COUNTIF(#REF!,B18)+COUNTIF(#REF!,B18)+COUNTIF(#REF!,B18)+COUNTIF(#REF!,B18)+COUNTIF(#REF!,B18)&gt;1,NOT(ISBLANK(B18)))</formula>
    </cfRule>
  </conditionalFormatting>
  <conditionalFormatting sqref="G18:H18">
    <cfRule type="expression" dxfId="0" priority="29" stopIfTrue="1">
      <formula>AND(COUNTIF(#REF!,G18)+COUNTIF(#REF!,G18)+COUNTIF(#REF!,G18)+COUNTIF(#REF!,G18)+COUNTIF(#REF!,G18)&gt;1,NOT(ISBLANK(G18)))</formula>
    </cfRule>
  </conditionalFormatting>
  <conditionalFormatting sqref="G20">
    <cfRule type="expression" dxfId="0" priority="31" stopIfTrue="1">
      <formula>AND(COUNTIF(#REF!,G20)+COUNTIF(#REF!,G20)+COUNTIF(#REF!,G20)+COUNTIF(#REF!,G20)+COUNTIF(#REF!,G20)&gt;1,NOT(ISBLANK(G20)))</formula>
    </cfRule>
  </conditionalFormatting>
  <conditionalFormatting sqref="H20">
    <cfRule type="expression" dxfId="0" priority="32" stopIfTrue="1">
      <formula>AND(COUNTIF(#REF!,H20)+COUNTIF(#REF!,H20)+COUNTIF(#REF!,H20)+COUNTIF(#REF!,H20)+COUNTIF(#REF!,H20)&gt;1,NOT(ISBLANK(H20)))</formula>
    </cfRule>
  </conditionalFormatting>
  <conditionalFormatting sqref="M20">
    <cfRule type="expression" dxfId="0" priority="8" stopIfTrue="1">
      <formula>AND(COUNTIF(#REF!,M20)+COUNTIF(#REF!,M20)+COUNTIF(#REF!,M20)+COUNTIF(#REF!,M20)+COUNTIF(#REF!,M20)&gt;1,NOT(ISBLANK(M20)))</formula>
    </cfRule>
  </conditionalFormatting>
  <conditionalFormatting sqref="B22">
    <cfRule type="expression" dxfId="0" priority="23" stopIfTrue="1">
      <formula>AND(COUNTIF(#REF!,B22)+COUNTIF(#REF!,B22)+COUNTIF(#REF!,B22)+COUNTIF(#REF!,B22)+COUNTIF(#REF!,B22)&gt;1,NOT(ISBLANK(B22)))</formula>
    </cfRule>
  </conditionalFormatting>
  <conditionalFormatting sqref="G22">
    <cfRule type="expression" dxfId="0" priority="22" stopIfTrue="1">
      <formula>AND(COUNTIF(#REF!,G22)+COUNTIF(#REF!,G22)+COUNTIF(#REF!,G22)+COUNTIF(#REF!,G22)+COUNTIF(#REF!,G22)&gt;1,NOT(ISBLANK(G22)))</formula>
    </cfRule>
  </conditionalFormatting>
  <conditionalFormatting sqref="H22">
    <cfRule type="expression" dxfId="0" priority="24" stopIfTrue="1">
      <formula>AND(COUNTIF(#REF!,H22)+COUNTIF(#REF!,H22)+COUNTIF(#REF!,H22)+COUNTIF(#REF!,H22)+COUNTIF(#REF!,H22)&gt;1,NOT(ISBLANK(H22)))</formula>
    </cfRule>
  </conditionalFormatting>
  <conditionalFormatting sqref="G24">
    <cfRule type="expression" dxfId="0" priority="56" stopIfTrue="1">
      <formula>AND(COUNTIF(#REF!,G24)+COUNTIF(#REF!,G24)+COUNTIF(#REF!,G24)+COUNTIF(#REF!,G24)+COUNTIF(#REF!,G24)&gt;1,NOT(ISBLANK(G24)))</formula>
    </cfRule>
  </conditionalFormatting>
  <conditionalFormatting sqref="H24">
    <cfRule type="expression" dxfId="0" priority="55" stopIfTrue="1">
      <formula>AND(COUNTIF(#REF!,H24)+COUNTIF(#REF!,H24)+COUNTIF(#REF!,H24)+COUNTIF(#REF!,H24)+COUNTIF(#REF!,H24)&gt;1,NOT(ISBLANK(H24)))</formula>
    </cfRule>
  </conditionalFormatting>
  <conditionalFormatting sqref="B25">
    <cfRule type="expression" dxfId="0" priority="46" stopIfTrue="1">
      <formula>AND(COUNTIF(#REF!,B25)+COUNTIF(#REF!,B25)+COUNTIF(#REF!,B25)+COUNTIF(#REF!,B25)+COUNTIF(#REF!,B25)&gt;1,NOT(ISBLANK(B25)))</formula>
    </cfRule>
  </conditionalFormatting>
  <conditionalFormatting sqref="G25">
    <cfRule type="expression" dxfId="0" priority="21" stopIfTrue="1">
      <formula>AND(COUNTIF(#REF!,G25)+COUNTIF(#REF!,G25)+COUNTIF(#REF!,G25)+COUNTIF(#REF!,G25)+COUNTIF(#REF!,G25)&gt;1,NOT(ISBLANK(G25)))</formula>
    </cfRule>
  </conditionalFormatting>
  <conditionalFormatting sqref="B26">
    <cfRule type="expression" dxfId="0" priority="52" stopIfTrue="1">
      <formula>AND(COUNTIF(#REF!,B26)+COUNTIF(#REF!,B26)+COUNTIF(#REF!,B26)+COUNTIF(#REF!,B26)+COUNTIF(#REF!,B26)&gt;1,NOT(ISBLANK(B26)))</formula>
    </cfRule>
  </conditionalFormatting>
  <conditionalFormatting sqref="G26:H26">
    <cfRule type="expression" dxfId="0" priority="51" stopIfTrue="1">
      <formula>AND(COUNTIF(#REF!,G26)+COUNTIF(#REF!,G26)+COUNTIF(#REF!,G26)+COUNTIF(#REF!,G26)+COUNTIF(#REF!,G26)&gt;1,NOT(ISBLANK(G26)))</formula>
    </cfRule>
  </conditionalFormatting>
  <conditionalFormatting sqref="B27">
    <cfRule type="expression" dxfId="0" priority="36" stopIfTrue="1">
      <formula>AND(COUNTIF(#REF!,B27)+COUNTIF(#REF!,B27)+COUNTIF(#REF!,B27)+COUNTIF(#REF!,B27)+COUNTIF(#REF!,B27)&gt;1,NOT(ISBLANK(B27)))</formula>
    </cfRule>
  </conditionalFormatting>
  <conditionalFormatting sqref="G27:H27">
    <cfRule type="expression" dxfId="0" priority="35" stopIfTrue="1">
      <formula>AND(COUNTIF(#REF!,G27)+COUNTIF(#REF!,G27)+COUNTIF(#REF!,G27)+COUNTIF(#REF!,G27)+COUNTIF(#REF!,G27)&gt;1,NOT(ISBLANK(G27)))</formula>
    </cfRule>
  </conditionalFormatting>
  <conditionalFormatting sqref="G28">
    <cfRule type="expression" dxfId="0" priority="27" stopIfTrue="1">
      <formula>AND(COUNTIF(#REF!,G28)+COUNTIF(#REF!,G28)+COUNTIF(#REF!,G28)+COUNTIF(#REF!,G28)+COUNTIF(#REF!,G28)&gt;1,NOT(ISBLANK(G28)))</formula>
    </cfRule>
  </conditionalFormatting>
  <conditionalFormatting sqref="H28">
    <cfRule type="expression" dxfId="0" priority="28" stopIfTrue="1">
      <formula>AND(COUNTIF(#REF!,H28)+COUNTIF(#REF!,H28)+COUNTIF(#REF!,H28)+COUNTIF(#REF!,H28)+COUNTIF(#REF!,H28)&gt;1,NOT(ISBLANK(H28)))</formula>
    </cfRule>
  </conditionalFormatting>
  <conditionalFormatting sqref="G31">
    <cfRule type="expression" dxfId="0" priority="37" stopIfTrue="1">
      <formula>AND(COUNTIF(#REF!,G31)+COUNTIF(#REF!,G31)+COUNTIF(#REF!,G31)+COUNTIF(#REF!,G31)+COUNTIF(#REF!,G31)&gt;1,NOT(ISBLANK(G31)))</formula>
    </cfRule>
  </conditionalFormatting>
  <conditionalFormatting sqref="H31">
    <cfRule type="expression" dxfId="0" priority="38" stopIfTrue="1">
      <formula>AND(COUNTIF(#REF!,H31)+COUNTIF(#REF!,H31)+COUNTIF(#REF!,H31)+COUNTIF(#REF!,H31)+COUNTIF(#REF!,H31)&gt;1,NOT(ISBLANK(H31)))</formula>
    </cfRule>
  </conditionalFormatting>
  <conditionalFormatting sqref="C32">
    <cfRule type="expression" dxfId="0" priority="13" stopIfTrue="1">
      <formula>AND(COUNTIF(#REF!,C32)+COUNTIF(#REF!,C32)+COUNTIF(#REF!,C32)+COUNTIF(#REF!,C32)+COUNTIF(#REF!,C32)&gt;1,NOT(ISBLANK(C32)))</formula>
    </cfRule>
  </conditionalFormatting>
  <conditionalFormatting sqref="D32:F32">
    <cfRule type="expression" dxfId="0" priority="12" stopIfTrue="1">
      <formula>AND(COUNTIF(#REF!,D32)+COUNTIF(#REF!,D32)+COUNTIF(#REF!,D32)+COUNTIF(#REF!,D32)+COUNTIF(#REF!,D32)&gt;1,NOT(ISBLANK(D32)))</formula>
    </cfRule>
  </conditionalFormatting>
  <conditionalFormatting sqref="G32">
    <cfRule type="expression" dxfId="0" priority="14" stopIfTrue="1">
      <formula>AND(COUNTIF(#REF!,G32)+COUNTIF(#REF!,G32)+COUNTIF(#REF!,G32)+COUNTIF(#REF!,G32)+COUNTIF(#REF!,G32)&gt;1,NOT(ISBLANK(G32)))</formula>
    </cfRule>
  </conditionalFormatting>
  <conditionalFormatting sqref="I32:J32">
    <cfRule type="expression" dxfId="0" priority="11" stopIfTrue="1">
      <formula>AND(COUNTIF(#REF!,I32)+COUNTIF(#REF!,I32)+COUNTIF(#REF!,I32)+COUNTIF(#REF!,I32)+COUNTIF(#REF!,I32)&gt;1,NOT(ISBLANK(I32)))</formula>
    </cfRule>
  </conditionalFormatting>
  <conditionalFormatting sqref="L32">
    <cfRule type="expression" dxfId="0" priority="10" stopIfTrue="1">
      <formula>AND(COUNTIF(#REF!,L32)+COUNTIF(#REF!,L32)+COUNTIF(#REF!,L32)+COUNTIF(#REF!,L32)+COUNTIF(#REF!,L32)&gt;1,NOT(ISBLANK(L32)))</formula>
    </cfRule>
  </conditionalFormatting>
  <conditionalFormatting sqref="M32">
    <cfRule type="expression" dxfId="0" priority="9" stopIfTrue="1">
      <formula>AND(COUNTIF(#REF!,M32)+COUNTIF(#REF!,M32)+COUNTIF(#REF!,M32)+COUNTIF(#REF!,M32)+COUNTIF(#REF!,M32)&gt;1,NOT(ISBLANK(M32)))</formula>
    </cfRule>
  </conditionalFormatting>
  <conditionalFormatting sqref="B33">
    <cfRule type="expression" dxfId="0" priority="7" stopIfTrue="1">
      <formula>AND(COUNTIF(#REF!,B33)+COUNTIF(#REF!,B33)+COUNTIF(#REF!,B33)+COUNTIF(#REF!,B33)+COUNTIF(#REF!,B33)&gt;1,NOT(ISBLANK(B33)))</formula>
    </cfRule>
  </conditionalFormatting>
  <conditionalFormatting sqref="C33:D33">
    <cfRule type="expression" dxfId="0" priority="2" stopIfTrue="1">
      <formula>AND(COUNTIF(#REF!,C33)+COUNTIF(#REF!,C33)+COUNTIF(#REF!,C33)+COUNTIF(#REF!,C33)+COUNTIF(#REF!,C33)&gt;1,NOT(ISBLANK(C33)))</formula>
    </cfRule>
  </conditionalFormatting>
  <conditionalFormatting sqref="E33:H33">
    <cfRule type="expression" dxfId="0" priority="3" stopIfTrue="1">
      <formula>AND(COUNTIF(#REF!,E33)+COUNTIF(#REF!,E33)+COUNTIF(#REF!,E33)+COUNTIF(#REF!,E33)+COUNTIF(#REF!,E33)&gt;1,NOT(ISBLANK(E33)))</formula>
    </cfRule>
  </conditionalFormatting>
  <conditionalFormatting sqref="I33">
    <cfRule type="expression" dxfId="0" priority="1" stopIfTrue="1">
      <formula>AND(COUNTIF(#REF!,I33)+COUNTIF(#REF!,I33)+COUNTIF(#REF!,I33)+COUNTIF(#REF!,I33)+COUNTIF(#REF!,I33)&gt;1,NOT(ISBLANK(I33)))</formula>
    </cfRule>
  </conditionalFormatting>
  <conditionalFormatting sqref="L33">
    <cfRule type="expression" dxfId="0" priority="6" stopIfTrue="1">
      <formula>AND(COUNTIF(#REF!,L33)+COUNTIF(#REF!,L33)+COUNTIF(#REF!,L33)+COUNTIF(#REF!,L33)+COUNTIF(#REF!,L33)&gt;1,NOT(ISBLANK(L33)))</formula>
    </cfRule>
  </conditionalFormatting>
  <conditionalFormatting sqref="M33:N33">
    <cfRule type="expression" dxfId="0" priority="5" stopIfTrue="1">
      <formula>AND(COUNTIF(#REF!,M33)+COUNTIF(#REF!,M33)+COUNTIF(#REF!,M33)+COUNTIF(#REF!,M33)+COUNTIF(#REF!,M33)&gt;1,NOT(ISBLANK(M33)))</formula>
    </cfRule>
  </conditionalFormatting>
  <conditionalFormatting sqref="O33:S33">
    <cfRule type="expression" dxfId="0" priority="4" stopIfTrue="1">
      <formula>AND(COUNTIF(#REF!,O33)+COUNTIF(#REF!,O33)+COUNTIF(#REF!,O33)+COUNTIF(#REF!,O33)+COUNTIF(#REF!,O33)&gt;1,NOT(ISBLANK(O33)))</formula>
    </cfRule>
  </conditionalFormatting>
  <conditionalFormatting sqref="A24:A33">
    <cfRule type="expression" dxfId="0" priority="15" stopIfTrue="1">
      <formula>AND(COUNTIF(#REF!,A24)+COUNTIF(#REF!,A24)+COUNTIF(#REF!,A24)+COUNTIF(#REF!,A24)+COUNTIF(#REF!,A24)&gt;1,NOT(ISBLANK(A24)))</formula>
    </cfRule>
  </conditionalFormatting>
  <conditionalFormatting sqref="A8:A22 B29:B30 B10:B13">
    <cfRule type="expression" dxfId="0" priority="59" stopIfTrue="1">
      <formula>AND(COUNTIF(#REF!,A8)+COUNTIF(#REF!,A8)+COUNTIF(#REF!,A8)+COUNTIF(#REF!,A8)+COUNTIF(#REF!,A8)&gt;1,NOT(ISBLANK(A8)))</formula>
    </cfRule>
  </conditionalFormatting>
  <conditionalFormatting sqref="C8:C22 C24:C31">
    <cfRule type="expression" dxfId="0" priority="20" stopIfTrue="1">
      <formula>AND(COUNTIF(#REF!,C8)+COUNTIF(#REF!,C8)+COUNTIF(#REF!,C8)+COUNTIF(#REF!,C8)+COUNTIF(#REF!,C8)&gt;1,NOT(ISBLANK(C8)))</formula>
    </cfRule>
  </conditionalFormatting>
  <conditionalFormatting sqref="D8:F22 D24:F31">
    <cfRule type="expression" dxfId="0" priority="19" stopIfTrue="1">
      <formula>AND(COUNTIF(#REF!,D8)+COUNTIF(#REF!,D8)+COUNTIF(#REF!,D8)+COUNTIF(#REF!,D8)+COUNTIF(#REF!,D8)&gt;1,NOT(ISBLANK(D8)))</formula>
    </cfRule>
  </conditionalFormatting>
  <conditionalFormatting sqref="I8:J22 I24:J31">
    <cfRule type="expression" dxfId="0" priority="18" stopIfTrue="1">
      <formula>AND(COUNTIF(#REF!,I8)+COUNTIF(#REF!,I8)+COUNTIF(#REF!,I8)+COUNTIF(#REF!,I8)+COUNTIF(#REF!,I8)&gt;1,NOT(ISBLANK(I8)))</formula>
    </cfRule>
  </conditionalFormatting>
  <conditionalFormatting sqref="L8:L22 L24:L31">
    <cfRule type="expression" dxfId="0" priority="17" stopIfTrue="1">
      <formula>AND(COUNTIF(#REF!,L8)+COUNTIF(#REF!,L8)+COUNTIF(#REF!,L8)+COUNTIF(#REF!,L8)+COUNTIF(#REF!,L8)&gt;1,NOT(ISBLANK(L8)))</formula>
    </cfRule>
  </conditionalFormatting>
  <conditionalFormatting sqref="M8:M19 M24:M31 M21:M22">
    <cfRule type="expression" dxfId="0" priority="16" stopIfTrue="1">
      <formula>AND(COUNTIF(#REF!,M8)+COUNTIF(#REF!,M8)+COUNTIF(#REF!,M8)+COUNTIF(#REF!,M8)+COUNTIF(#REF!,M8)&gt;1,NOT(ISBLANK(M8)))</formula>
    </cfRule>
  </conditionalFormatting>
  <conditionalFormatting sqref="B9 B15 B24">
    <cfRule type="expression" dxfId="0" priority="57" stopIfTrue="1">
      <formula>AND(COUNTIF(#REF!,B9)+COUNTIF(#REF!,B9)+COUNTIF(#REF!,B9)+COUNTIF(#REF!,B9)+COUNTIF(#REF!,B9)&gt;1,NOT(ISBLANK(B9)))</formula>
    </cfRule>
  </conditionalFormatting>
  <conditionalFormatting sqref="G29:H30 G10:H10 G12:H13 G11">
    <cfRule type="expression" dxfId="0" priority="58" stopIfTrue="1">
      <formula>AND(COUNTIF(#REF!,G10)+COUNTIF(#REF!,G10)+COUNTIF(#REF!,G10)+COUNTIF(#REF!,G10)+COUNTIF(#REF!,G10)&gt;1,NOT(ISBLANK(G10)))</formula>
    </cfRule>
  </conditionalFormatting>
  <conditionalFormatting sqref="B14 B21 B19">
    <cfRule type="expression" dxfId="0" priority="47" stopIfTrue="1">
      <formula>AND(COUNTIF(#REF!,B14)+COUNTIF(#REF!,B14)+COUNTIF(#REF!,B14)+COUNTIF(#REF!,B14)+COUNTIF(#REF!,B14)&gt;1,NOT(ISBLANK(B14)))</formula>
    </cfRule>
  </conditionalFormatting>
  <conditionalFormatting sqref="G21 G19">
    <cfRule type="expression" dxfId="0" priority="44" stopIfTrue="1">
      <formula>AND(COUNTIF(#REF!,G19)+COUNTIF(#REF!,G19)+COUNTIF(#REF!,G19)+COUNTIF(#REF!,G19)+COUNTIF(#REF!,G19)&gt;1,NOT(ISBLANK(G19)))</formula>
    </cfRule>
  </conditionalFormatting>
  <conditionalFormatting sqref="H21 H19">
    <cfRule type="expression" dxfId="0" priority="49" stopIfTrue="1">
      <formula>AND(COUNTIF(#REF!,H19)+COUNTIF(#REF!,H19)+COUNTIF(#REF!,H19)+COUNTIF(#REF!,H19)+COUNTIF(#REF!,H19)&gt;1,NOT(ISBLANK(H19)))</formula>
    </cfRule>
  </conditionalFormatting>
  <conditionalFormatting sqref="B31 B28 B20">
    <cfRule type="expression" dxfId="0" priority="48" stopIfTrue="1">
      <formula>AND(COUNTIF(#REF!,B20)+COUNTIF(#REF!,B20)+COUNTIF(#REF!,B20)+COUNTIF(#REF!,B20)+COUNTIF(#REF!,B20)&gt;1,NOT(ISBLANK(B20)))</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露C</cp:lastModifiedBy>
  <cp:revision>0</cp:revision>
  <dcterms:created xsi:type="dcterms:W3CDTF">2021-11-29T19:37:00Z</dcterms:created>
  <cp:lastPrinted>2023-01-04T11:12:00Z</cp:lastPrinted>
  <dcterms:modified xsi:type="dcterms:W3CDTF">2025-03-19T07:08:45Z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63054F6653C94E5382344AC1043C3EDA_13</vt:lpwstr>
  </property>
  <property fmtid="{D5CDD505-2E9C-101B-9397-08002B2CF9AE}" pid="3" name="KSOProductBuildVer">
    <vt:lpwstr>2052-12.1.0.20305</vt:lpwstr>
  </property>
</Properties>
</file>