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<sst xmlns="http://schemas.openxmlformats.org/spreadsheetml/2006/main" count="65" uniqueCount="34">
  <si>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>安义县2025年度森林采伐计划公示表</t>
  </si>
  <si>
    <r>
      <rPr>
        <sz val="10"/>
        <color indexed="8"/>
        <rFont val="Times New Roman"/>
        <charset val="0"/>
      </rPr>
      <t xml:space="preserve"> </t>
    </r>
    <r>
      <rPr>
        <sz val="10"/>
        <color indexed="8"/>
        <rFont val="方正仿宋_GBK"/>
        <charset val="134"/>
      </rPr>
      <t>单位：立方米</t>
    </r>
  </si>
  <si>
    <r>
      <rPr>
        <sz val="10"/>
        <color indexed="8"/>
        <rFont val="方正仿宋_GBK"/>
        <charset val="134"/>
      </rPr>
      <t>统计单位</t>
    </r>
  </si>
  <si>
    <r>
      <rPr>
        <sz val="10"/>
        <color indexed="8"/>
        <rFont val="方正仿宋_GBK"/>
        <charset val="134"/>
      </rPr>
      <t>合计</t>
    </r>
  </si>
  <si>
    <r>
      <rPr>
        <sz val="10"/>
        <color indexed="8"/>
        <rFont val="方正仿宋_GBK"/>
        <charset val="134"/>
      </rPr>
      <t>商品林</t>
    </r>
  </si>
  <si>
    <r>
      <rPr>
        <sz val="10"/>
        <color indexed="8"/>
        <rFont val="方正仿宋_GBK"/>
        <charset val="134"/>
      </rPr>
      <t>公益林</t>
    </r>
  </si>
  <si>
    <r>
      <rPr>
        <sz val="10"/>
        <rFont val="方正仿宋_GBK"/>
        <charset val="134"/>
      </rPr>
      <t>小计</t>
    </r>
  </si>
  <si>
    <t>抚育采伐</t>
  </si>
  <si>
    <t>主伐</t>
  </si>
  <si>
    <t>低产林改造</t>
  </si>
  <si>
    <t>其他采伐</t>
  </si>
  <si>
    <t>小计</t>
  </si>
  <si>
    <t>更新采伐</t>
  </si>
  <si>
    <t>低效林改造</t>
  </si>
  <si>
    <r>
      <rPr>
        <sz val="10"/>
        <color indexed="8"/>
        <rFont val="方正仿宋_GBK"/>
        <charset val="134"/>
      </rPr>
      <t>计</t>
    </r>
  </si>
  <si>
    <t>人工</t>
  </si>
  <si>
    <t>天然</t>
  </si>
  <si>
    <t>计</t>
  </si>
  <si>
    <t>安义县合计</t>
  </si>
  <si>
    <t>国有</t>
  </si>
  <si>
    <t xml:space="preserve"> 国营江西省新华林场</t>
  </si>
  <si>
    <t>国营安义县峤岭林场</t>
  </si>
  <si>
    <t>其他国有</t>
  </si>
  <si>
    <t>集体和个人</t>
  </si>
  <si>
    <t>新民</t>
  </si>
  <si>
    <t>鼎湖</t>
  </si>
  <si>
    <t>龙津</t>
  </si>
  <si>
    <t>黄洲</t>
  </si>
  <si>
    <t>东阳</t>
  </si>
  <si>
    <t>万埠</t>
  </si>
  <si>
    <t>长均</t>
  </si>
  <si>
    <t>石鼻</t>
  </si>
  <si>
    <t>长埠</t>
  </si>
  <si>
    <t>乔乐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</si>
</sst>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</numFmts>
  <fonts count="41">
    <font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8"/>
      <name val="Times New Roman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indexed="8"/>
      <name val="方正小标宋_GBK"/>
      <charset val="134"/>
    </font>
    <font>
      <sz val="18"/>
      <color rgb="FFFF0000"/>
      <name val="方正小标宋_GBK"/>
      <charset val="134"/>
    </font>
    <font>
      <sz val="10"/>
      <color indexed="8"/>
      <name val="Times New Roman"/>
      <charset val="0"/>
    </font>
    <font>
      <sz val="10"/>
      <color rgb="FFFF0000"/>
      <name val="Times New Roman"/>
      <charset val="0"/>
    </font>
    <font>
      <sz val="10"/>
      <name val="Times New Roman"/>
      <charset val="0"/>
    </font>
    <font>
      <sz val="10"/>
      <name val="方正仿宋_GBK"/>
      <charset val="134"/>
    </font>
    <font>
      <sz val="10"/>
      <color rgb="FF000000"/>
      <name val="宋体"/>
      <charset val="0"/>
    </font>
    <font>
      <sz val="10"/>
      <color rgb="FF000000"/>
      <name val="方正仿宋_GBK"/>
      <charset val="0"/>
    </font>
    <font>
      <b/>
      <sz val="9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sz val="9"/>
      <name val="方正仿宋_GBK"/>
      <charset val="134"/>
    </font>
    <font>
      <sz val="9"/>
      <name val="宋体"/>
      <charset val="134"/>
      <scheme val="minor"/>
    </font>
    <font>
      <sz val="10"/>
      <name val="宋体"/>
      <charset val="0"/>
    </font>
    <font>
      <sz val="10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9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vertical="center" wrapText="1"/>
    </xf>
    <xf numFmtId="176" fontId="2" fillId="0" borderId="0" xfId="0" applyNumberFormat="1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177" fontId="7" fillId="0" borderId="2" xfId="50" applyNumberFormat="1" applyFont="1" applyFill="1" applyBorder="1" applyAlignment="1">
      <alignment horizontal="center" vertical="center" wrapText="1" shrinkToFit="1"/>
    </xf>
    <xf numFmtId="177" fontId="10" fillId="0" borderId="2" xfId="50" applyNumberFormat="1" applyFont="1" applyFill="1" applyBorder="1" applyAlignment="1">
      <alignment horizontal="center" vertical="center" wrapText="1" shrinkToFit="1"/>
    </xf>
    <xf numFmtId="176" fontId="13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176" fontId="16" fillId="0" borderId="2" xfId="49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77" fontId="18" fillId="0" borderId="2" xfId="0" applyNumberFormat="1" applyFont="1" applyFill="1" applyBorder="1" applyAlignment="1">
      <alignment horizontal="center" vertical="center" wrapText="1"/>
    </xf>
    <xf numFmtId="177" fontId="19" fillId="0" borderId="2" xfId="0" applyNumberFormat="1" applyFont="1" applyFill="1" applyBorder="1" applyAlignment="1">
      <alignment horizontal="center" vertical="center" wrapText="1"/>
    </xf>
    <xf numFmtId="177" fontId="10" fillId="0" borderId="3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1"/>
  <sheetViews>
    <sheetView tabSelected="1" workbookViewId="0">
      <selection activeCell="L30" sqref="L30"/>
    </sheetView>
  </sheetViews>
  <sheetFormatPr defaultColWidth="9" defaultRowHeight="13.5"/>
  <cols>
    <col min="1" max="1" width="9" style="5" customWidth="1"/>
    <col min="2" max="2" width="4.75" customWidth="1"/>
    <col min="3" max="3" width="5.5" customWidth="1"/>
    <col min="4" max="4" width="4.875" customWidth="1"/>
    <col min="5" max="6" width="5.5" customWidth="1"/>
    <col min="7" max="7" width="4.75" customWidth="1"/>
    <col min="8" max="8" width="5" style="4" customWidth="1"/>
    <col min="9" max="10" width="4.75" style="4" customWidth="1"/>
    <col min="11" max="11" width="5.5" style="4" customWidth="1"/>
    <col min="12" max="12" width="5.375" style="4" customWidth="1"/>
    <col min="13" max="14" width="3.875" style="4" customWidth="1"/>
    <col min="15" max="15" width="4.75" style="4" customWidth="1"/>
    <col min="16" max="16" width="4.375" style="4" customWidth="1"/>
    <col min="17" max="17" width="3.25" style="4" customWidth="1"/>
    <col min="18" max="19" width="3.875" style="4" customWidth="1"/>
    <col min="20" max="20" width="5.5" customWidth="1"/>
    <col min="21" max="21" width="4.75" customWidth="1"/>
    <col min="22" max="22" width="4.125" customWidth="1"/>
    <col min="23" max="23" width="4.125" style="4" customWidth="1"/>
    <col min="24" max="24" width="4.75" style="4" customWidth="1"/>
    <col min="25" max="25" width="4.625" style="4" customWidth="1"/>
    <col min="26" max="27" width="4.25" style="4" customWidth="1"/>
    <col min="28" max="31" width="4" style="4" customWidth="1"/>
    <col min="32" max="32" width="2.5" style="4" customWidth="1"/>
    <col min="33" max="33" width="4.5" style="4" customWidth="1"/>
    <col min="34" max="34" width="3.875" style="4" customWidth="1"/>
  </cols>
  <sheetData>
    <row r="1" s="1" customFormat="1" ht="24" spans="1:34">
      <c r="A1" s="6" t="s">
        <v>0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6"/>
      <c r="U1" s="6"/>
      <c r="V1" s="6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>
      <c r="A2" s="8" t="s">
        <v>1</v>
      </c>
      <c r="B2" s="8"/>
      <c r="C2" s="8"/>
      <c r="D2" s="8"/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8"/>
      <c r="U2" s="8"/>
      <c r="V2" s="8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ht="15.6" customHeight="1" spans="1:34">
      <c r="A3" s="10" t="s">
        <v>2</v>
      </c>
      <c r="B3" s="11" t="s">
        <v>3</v>
      </c>
      <c r="C3" s="11"/>
      <c r="D3" s="11"/>
      <c r="E3" s="11" t="s">
        <v>4</v>
      </c>
      <c r="F3" s="11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1" t="s">
        <v>5</v>
      </c>
      <c r="U3" s="11"/>
      <c r="V3" s="11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="2" customFormat="1" ht="15.6" customHeight="1" spans="1:34">
      <c r="A4" s="10"/>
      <c r="B4" s="11"/>
      <c r="C4" s="11"/>
      <c r="D4" s="11"/>
      <c r="E4" s="13" t="s">
        <v>6</v>
      </c>
      <c r="F4" s="13"/>
      <c r="G4" s="13"/>
      <c r="H4" s="14" t="s">
        <v>7</v>
      </c>
      <c r="I4" s="13"/>
      <c r="J4" s="13"/>
      <c r="K4" s="14" t="s">
        <v>8</v>
      </c>
      <c r="L4" s="13"/>
      <c r="M4" s="13"/>
      <c r="N4" s="14" t="s">
        <v>9</v>
      </c>
      <c r="O4" s="13"/>
      <c r="P4" s="13"/>
      <c r="Q4" s="14" t="s">
        <v>10</v>
      </c>
      <c r="R4" s="13"/>
      <c r="S4" s="13"/>
      <c r="T4" s="14" t="s">
        <v>11</v>
      </c>
      <c r="U4" s="13"/>
      <c r="V4" s="13"/>
      <c r="W4" s="14" t="s">
        <v>7</v>
      </c>
      <c r="X4" s="13"/>
      <c r="Y4" s="13"/>
      <c r="Z4" s="26" t="s">
        <v>12</v>
      </c>
      <c r="AA4" s="27"/>
      <c r="AB4" s="28"/>
      <c r="AC4" s="14" t="s">
        <v>13</v>
      </c>
      <c r="AD4" s="13"/>
      <c r="AE4" s="13"/>
      <c r="AF4" s="14" t="s">
        <v>10</v>
      </c>
      <c r="AG4" s="13"/>
      <c r="AH4" s="13"/>
    </row>
    <row r="5" s="1" customFormat="1" ht="28.2" customHeight="1" spans="1:34">
      <c r="A5" s="10"/>
      <c r="B5" s="11" t="s">
        <v>14</v>
      </c>
      <c r="C5" s="15" t="s">
        <v>15</v>
      </c>
      <c r="D5" s="16" t="s">
        <v>16</v>
      </c>
      <c r="E5" s="17" t="s">
        <v>14</v>
      </c>
      <c r="F5" s="15" t="s">
        <v>15</v>
      </c>
      <c r="G5" s="16" t="s">
        <v>16</v>
      </c>
      <c r="H5" s="18" t="s">
        <v>17</v>
      </c>
      <c r="I5" s="24" t="s">
        <v>15</v>
      </c>
      <c r="J5" s="25" t="s">
        <v>16</v>
      </c>
      <c r="K5" s="18" t="s">
        <v>17</v>
      </c>
      <c r="L5" s="24" t="s">
        <v>15</v>
      </c>
      <c r="M5" s="25" t="s">
        <v>16</v>
      </c>
      <c r="N5" s="18" t="s">
        <v>17</v>
      </c>
      <c r="O5" s="24" t="s">
        <v>15</v>
      </c>
      <c r="P5" s="25" t="s">
        <v>16</v>
      </c>
      <c r="Q5" s="18" t="s">
        <v>17</v>
      </c>
      <c r="R5" s="24" t="s">
        <v>15</v>
      </c>
      <c r="S5" s="25" t="s">
        <v>16</v>
      </c>
      <c r="T5" s="18" t="s">
        <v>17</v>
      </c>
      <c r="U5" s="24" t="s">
        <v>15</v>
      </c>
      <c r="V5" s="25" t="s">
        <v>16</v>
      </c>
      <c r="W5" s="18" t="s">
        <v>17</v>
      </c>
      <c r="X5" s="24" t="s">
        <v>15</v>
      </c>
      <c r="Y5" s="25" t="s">
        <v>16</v>
      </c>
      <c r="Z5" s="18" t="s">
        <v>17</v>
      </c>
      <c r="AA5" s="24" t="s">
        <v>15</v>
      </c>
      <c r="AB5" s="25" t="s">
        <v>16</v>
      </c>
      <c r="AC5" s="18" t="s">
        <v>17</v>
      </c>
      <c r="AD5" s="24" t="s">
        <v>15</v>
      </c>
      <c r="AE5" s="25" t="s">
        <v>16</v>
      </c>
      <c r="AF5" s="18" t="s">
        <v>17</v>
      </c>
      <c r="AG5" s="24" t="s">
        <v>15</v>
      </c>
      <c r="AH5" s="25" t="s">
        <v>16</v>
      </c>
    </row>
    <row r="6" s="3" customFormat="1" spans="1:34">
      <c r="A6" s="19" t="s">
        <v>18</v>
      </c>
      <c r="B6" s="20">
        <v>49290</v>
      </c>
      <c r="C6" s="20">
        <f t="shared" ref="C6:C11" si="0">B6-D6</f>
        <v>36703</v>
      </c>
      <c r="D6" s="20">
        <v>12587</v>
      </c>
      <c r="E6" s="20">
        <v>36385</v>
      </c>
      <c r="F6" s="20">
        <f t="shared" ref="F6:F11" si="1">E6-G6</f>
        <v>29035</v>
      </c>
      <c r="G6" s="20">
        <v>7350</v>
      </c>
      <c r="H6" s="20">
        <v>10990</v>
      </c>
      <c r="I6" s="20">
        <f t="shared" ref="I6:I11" si="2">H6-J6</f>
        <v>3651</v>
      </c>
      <c r="J6" s="20">
        <v>7339</v>
      </c>
      <c r="K6" s="20">
        <v>21966</v>
      </c>
      <c r="L6" s="20">
        <v>21966</v>
      </c>
      <c r="M6" s="20"/>
      <c r="N6" s="20">
        <v>3419</v>
      </c>
      <c r="O6" s="20">
        <f t="shared" ref="O6:O11" si="3">N6-P6</f>
        <v>3418</v>
      </c>
      <c r="P6" s="20">
        <v>1</v>
      </c>
      <c r="Q6" s="20">
        <v>10</v>
      </c>
      <c r="R6" s="20"/>
      <c r="S6" s="20">
        <v>10</v>
      </c>
      <c r="T6" s="20">
        <v>12905</v>
      </c>
      <c r="U6" s="20">
        <f t="shared" ref="U6:U11" si="4">T6-V6</f>
        <v>7668</v>
      </c>
      <c r="V6" s="20">
        <v>5237</v>
      </c>
      <c r="W6" s="20">
        <v>7201</v>
      </c>
      <c r="X6" s="20">
        <f t="shared" ref="X6:X11" si="5">W6-Y6</f>
        <v>2643</v>
      </c>
      <c r="Y6" s="20">
        <v>4558</v>
      </c>
      <c r="Z6" s="20">
        <v>5157</v>
      </c>
      <c r="AA6" s="20">
        <v>4585</v>
      </c>
      <c r="AB6" s="20">
        <v>572</v>
      </c>
      <c r="AC6" s="20">
        <v>547</v>
      </c>
      <c r="AD6" s="20">
        <f>AC6-AE6</f>
        <v>440</v>
      </c>
      <c r="AE6" s="20">
        <v>107</v>
      </c>
      <c r="AF6" s="20"/>
      <c r="AG6" s="20"/>
      <c r="AH6" s="20"/>
    </row>
    <row r="7" s="3" customFormat="1" spans="1:34">
      <c r="A7" s="21" t="s">
        <v>19</v>
      </c>
      <c r="B7" s="20">
        <v>23711</v>
      </c>
      <c r="C7" s="20">
        <f t="shared" si="0"/>
        <v>18473</v>
      </c>
      <c r="D7" s="20">
        <v>5238</v>
      </c>
      <c r="E7" s="20">
        <v>12051</v>
      </c>
      <c r="F7" s="20">
        <f t="shared" si="1"/>
        <v>12050</v>
      </c>
      <c r="G7" s="20">
        <v>1</v>
      </c>
      <c r="H7" s="20">
        <v>20</v>
      </c>
      <c r="I7" s="20">
        <f t="shared" si="2"/>
        <v>20</v>
      </c>
      <c r="J7" s="20"/>
      <c r="K7" s="20">
        <v>11609</v>
      </c>
      <c r="L7" s="20">
        <v>11609</v>
      </c>
      <c r="M7" s="20"/>
      <c r="N7" s="20">
        <v>422</v>
      </c>
      <c r="O7" s="20">
        <f t="shared" si="3"/>
        <v>421</v>
      </c>
      <c r="P7" s="20">
        <v>1</v>
      </c>
      <c r="Q7" s="20"/>
      <c r="R7" s="20"/>
      <c r="S7" s="20"/>
      <c r="T7" s="20">
        <v>11660</v>
      </c>
      <c r="U7" s="20">
        <f t="shared" si="4"/>
        <v>6423</v>
      </c>
      <c r="V7" s="20">
        <v>5237</v>
      </c>
      <c r="W7" s="20">
        <v>6396</v>
      </c>
      <c r="X7" s="20">
        <f t="shared" si="5"/>
        <v>1838</v>
      </c>
      <c r="Y7" s="20">
        <v>4558</v>
      </c>
      <c r="Z7" s="20">
        <v>5157</v>
      </c>
      <c r="AA7" s="20">
        <v>4585</v>
      </c>
      <c r="AB7" s="20">
        <v>572</v>
      </c>
      <c r="AC7" s="20">
        <v>107</v>
      </c>
      <c r="AD7" s="20"/>
      <c r="AE7" s="20">
        <v>107</v>
      </c>
      <c r="AF7" s="20"/>
      <c r="AG7" s="20"/>
      <c r="AH7" s="20"/>
    </row>
    <row r="8" s="3" customFormat="1" ht="24" customHeight="1" spans="1:34">
      <c r="A8" s="21" t="s">
        <v>20</v>
      </c>
      <c r="B8" s="20">
        <v>17589</v>
      </c>
      <c r="C8" s="20">
        <f t="shared" si="0"/>
        <v>17076</v>
      </c>
      <c r="D8" s="20">
        <v>513</v>
      </c>
      <c r="E8" s="20">
        <v>11493</v>
      </c>
      <c r="F8" s="20">
        <f t="shared" si="1"/>
        <v>11492</v>
      </c>
      <c r="G8" s="20">
        <v>1</v>
      </c>
      <c r="H8" s="20"/>
      <c r="I8" s="20"/>
      <c r="J8" s="20"/>
      <c r="K8" s="20">
        <v>11071</v>
      </c>
      <c r="L8" s="20">
        <v>11071</v>
      </c>
      <c r="M8" s="20"/>
      <c r="N8" s="20">
        <v>422</v>
      </c>
      <c r="O8" s="20">
        <f t="shared" si="3"/>
        <v>421</v>
      </c>
      <c r="P8" s="20">
        <v>1</v>
      </c>
      <c r="Q8" s="20"/>
      <c r="R8" s="20"/>
      <c r="S8" s="20"/>
      <c r="T8" s="20">
        <v>6096</v>
      </c>
      <c r="U8" s="20">
        <f t="shared" si="4"/>
        <v>5584</v>
      </c>
      <c r="V8" s="20">
        <v>512</v>
      </c>
      <c r="W8" s="20">
        <v>1580</v>
      </c>
      <c r="X8" s="20">
        <f t="shared" si="5"/>
        <v>1175</v>
      </c>
      <c r="Y8" s="20">
        <v>405</v>
      </c>
      <c r="Z8" s="20">
        <v>4409</v>
      </c>
      <c r="AA8" s="20">
        <v>4409</v>
      </c>
      <c r="AB8" s="20"/>
      <c r="AC8" s="20">
        <v>107</v>
      </c>
      <c r="AD8" s="20"/>
      <c r="AE8" s="20">
        <v>107</v>
      </c>
      <c r="AF8" s="20"/>
      <c r="AG8" s="20"/>
      <c r="AH8" s="20"/>
    </row>
    <row r="9" s="3" customFormat="1" ht="25" customHeight="1" spans="1:34">
      <c r="A9" s="21" t="s">
        <v>21</v>
      </c>
      <c r="B9" s="20">
        <v>5047</v>
      </c>
      <c r="C9" s="20">
        <f t="shared" si="0"/>
        <v>709</v>
      </c>
      <c r="D9" s="20">
        <v>4338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>
        <v>5047</v>
      </c>
      <c r="U9" s="20">
        <f t="shared" si="4"/>
        <v>709</v>
      </c>
      <c r="V9" s="20">
        <v>4338</v>
      </c>
      <c r="W9" s="20">
        <v>4317</v>
      </c>
      <c r="X9" s="20">
        <f t="shared" si="5"/>
        <v>551</v>
      </c>
      <c r="Y9" s="20">
        <v>3766</v>
      </c>
      <c r="Z9" s="20">
        <v>730</v>
      </c>
      <c r="AA9" s="20">
        <f>Z9-AB9</f>
        <v>158</v>
      </c>
      <c r="AB9" s="20">
        <v>572</v>
      </c>
      <c r="AC9" s="20"/>
      <c r="AD9" s="20"/>
      <c r="AE9" s="20"/>
      <c r="AF9" s="20"/>
      <c r="AG9" s="20"/>
      <c r="AH9" s="20"/>
    </row>
    <row r="10" s="3" customFormat="1" spans="1:34">
      <c r="A10" s="21" t="s">
        <v>22</v>
      </c>
      <c r="B10" s="20">
        <v>1075</v>
      </c>
      <c r="C10" s="20">
        <f t="shared" si="0"/>
        <v>688</v>
      </c>
      <c r="D10" s="20">
        <v>387</v>
      </c>
      <c r="E10" s="20">
        <v>558</v>
      </c>
      <c r="F10" s="20">
        <f t="shared" si="1"/>
        <v>558</v>
      </c>
      <c r="G10" s="20">
        <v>0</v>
      </c>
      <c r="H10" s="20">
        <v>20</v>
      </c>
      <c r="I10" s="20">
        <f t="shared" si="2"/>
        <v>20</v>
      </c>
      <c r="J10" s="20"/>
      <c r="K10" s="20">
        <v>538</v>
      </c>
      <c r="L10" s="20">
        <v>538</v>
      </c>
      <c r="M10" s="20"/>
      <c r="N10" s="20"/>
      <c r="O10" s="20"/>
      <c r="P10" s="20"/>
      <c r="Q10" s="20"/>
      <c r="R10" s="20"/>
      <c r="S10" s="20"/>
      <c r="T10" s="20">
        <v>517</v>
      </c>
      <c r="U10" s="20">
        <f t="shared" si="4"/>
        <v>130</v>
      </c>
      <c r="V10" s="20">
        <v>387</v>
      </c>
      <c r="W10" s="20">
        <v>499</v>
      </c>
      <c r="X10" s="20">
        <f t="shared" si="5"/>
        <v>112</v>
      </c>
      <c r="Y10" s="20">
        <v>387</v>
      </c>
      <c r="Z10" s="20">
        <v>18</v>
      </c>
      <c r="AA10" s="20">
        <v>18</v>
      </c>
      <c r="AB10" s="20"/>
      <c r="AC10" s="20"/>
      <c r="AD10" s="20"/>
      <c r="AE10" s="20"/>
      <c r="AF10" s="20"/>
      <c r="AG10" s="20"/>
      <c r="AH10" s="20"/>
    </row>
    <row r="11" s="3" customFormat="1" spans="1:34">
      <c r="A11" s="22" t="s">
        <v>23</v>
      </c>
      <c r="B11" s="20">
        <v>25579</v>
      </c>
      <c r="C11" s="20">
        <f t="shared" si="0"/>
        <v>18230</v>
      </c>
      <c r="D11" s="20">
        <v>7349</v>
      </c>
      <c r="E11" s="20">
        <v>24334</v>
      </c>
      <c r="F11" s="20">
        <f t="shared" si="1"/>
        <v>16985</v>
      </c>
      <c r="G11" s="20">
        <v>7349</v>
      </c>
      <c r="H11" s="20">
        <v>10970</v>
      </c>
      <c r="I11" s="20">
        <f t="shared" si="2"/>
        <v>3631</v>
      </c>
      <c r="J11" s="20">
        <v>7339</v>
      </c>
      <c r="K11" s="20">
        <v>10357</v>
      </c>
      <c r="L11" s="20">
        <v>10357</v>
      </c>
      <c r="M11" s="20"/>
      <c r="N11" s="20">
        <v>2997</v>
      </c>
      <c r="O11" s="20">
        <f t="shared" si="3"/>
        <v>2997</v>
      </c>
      <c r="P11" s="20"/>
      <c r="Q11" s="20">
        <v>10</v>
      </c>
      <c r="R11" s="20"/>
      <c r="S11" s="20">
        <v>10</v>
      </c>
      <c r="T11" s="20">
        <v>1245</v>
      </c>
      <c r="U11" s="20">
        <f t="shared" si="4"/>
        <v>1245</v>
      </c>
      <c r="V11" s="20"/>
      <c r="W11" s="20">
        <v>805</v>
      </c>
      <c r="X11" s="20">
        <f t="shared" si="5"/>
        <v>805</v>
      </c>
      <c r="Y11" s="20"/>
      <c r="Z11" s="20"/>
      <c r="AA11" s="20"/>
      <c r="AB11" s="20"/>
      <c r="AC11" s="20">
        <v>440</v>
      </c>
      <c r="AD11" s="20">
        <f>AC11-AE11</f>
        <v>440</v>
      </c>
      <c r="AE11" s="20"/>
      <c r="AF11" s="20"/>
      <c r="AG11" s="20"/>
      <c r="AH11" s="20"/>
    </row>
    <row r="12" s="3" customFormat="1" spans="1:34">
      <c r="A12" s="23" t="s">
        <v>24</v>
      </c>
      <c r="B12" s="20">
        <f>E12+T12</f>
        <v>5657</v>
      </c>
      <c r="C12" s="20">
        <f t="shared" ref="C12:C21" si="6">F12+U12</f>
        <v>5147</v>
      </c>
      <c r="D12" s="20">
        <f t="shared" ref="D12:D21" si="7">G12+V12</f>
        <v>510</v>
      </c>
      <c r="E12" s="20">
        <f>H12+K12+N12+Q12</f>
        <v>5167</v>
      </c>
      <c r="F12" s="20">
        <f t="shared" ref="F12:F21" si="8">I12+L12+O12+R12</f>
        <v>4657</v>
      </c>
      <c r="G12" s="20">
        <f t="shared" ref="G12:G21" si="9">J12+M12+P12+S12</f>
        <v>510</v>
      </c>
      <c r="H12" s="20">
        <f>I12+J12</f>
        <v>1100</v>
      </c>
      <c r="I12" s="20">
        <v>600</v>
      </c>
      <c r="J12" s="20">
        <v>500</v>
      </c>
      <c r="K12" s="20">
        <f>L12</f>
        <v>3557</v>
      </c>
      <c r="L12" s="20">
        <v>3557</v>
      </c>
      <c r="M12" s="20"/>
      <c r="N12" s="20">
        <f>O12</f>
        <v>500</v>
      </c>
      <c r="O12" s="20">
        <v>500</v>
      </c>
      <c r="P12" s="20"/>
      <c r="Q12" s="20">
        <f>S12</f>
        <v>10</v>
      </c>
      <c r="R12" s="20"/>
      <c r="S12" s="20">
        <v>10</v>
      </c>
      <c r="T12" s="20">
        <f>W12+Z12+AC12+AF12</f>
        <v>490</v>
      </c>
      <c r="U12" s="20">
        <f>X12+AA12+AD12+AG12</f>
        <v>490</v>
      </c>
      <c r="V12" s="20"/>
      <c r="W12" s="20">
        <f>X12</f>
        <v>350</v>
      </c>
      <c r="X12" s="20">
        <v>350</v>
      </c>
      <c r="Y12" s="20"/>
      <c r="Z12" s="20"/>
      <c r="AA12" s="20"/>
      <c r="AB12" s="20"/>
      <c r="AC12" s="20">
        <f>AD12</f>
        <v>140</v>
      </c>
      <c r="AD12" s="20">
        <v>140</v>
      </c>
      <c r="AE12" s="20"/>
      <c r="AF12" s="20"/>
      <c r="AG12" s="20"/>
      <c r="AH12" s="20"/>
    </row>
    <row r="13" spans="1:34">
      <c r="A13" s="23" t="s">
        <v>25</v>
      </c>
      <c r="B13" s="20">
        <f t="shared" ref="B13:B21" si="10">E13+T13</f>
        <v>600</v>
      </c>
      <c r="C13" s="20">
        <f t="shared" si="6"/>
        <v>600</v>
      </c>
      <c r="D13" s="20">
        <f t="shared" si="7"/>
        <v>0</v>
      </c>
      <c r="E13" s="20">
        <f t="shared" ref="E13:E21" si="11">H13+K13+N13+Q13</f>
        <v>600</v>
      </c>
      <c r="F13" s="20">
        <f t="shared" si="8"/>
        <v>600</v>
      </c>
      <c r="G13" s="20">
        <f t="shared" si="9"/>
        <v>0</v>
      </c>
      <c r="H13" s="20">
        <f t="shared" ref="H13:H21" si="12">I13+J13</f>
        <v>200</v>
      </c>
      <c r="I13" s="20">
        <v>200</v>
      </c>
      <c r="J13" s="20"/>
      <c r="K13" s="20">
        <f t="shared" ref="K13:K21" si="13">L13</f>
        <v>300</v>
      </c>
      <c r="L13" s="20">
        <v>300</v>
      </c>
      <c r="M13" s="20"/>
      <c r="N13" s="20">
        <f t="shared" ref="N13:N21" si="14">O13</f>
        <v>100</v>
      </c>
      <c r="O13" s="20">
        <v>100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>
      <c r="A14" s="23" t="s">
        <v>26</v>
      </c>
      <c r="B14" s="20">
        <f t="shared" si="10"/>
        <v>2400</v>
      </c>
      <c r="C14" s="20">
        <f t="shared" si="6"/>
        <v>1700</v>
      </c>
      <c r="D14" s="20">
        <f t="shared" si="7"/>
        <v>700</v>
      </c>
      <c r="E14" s="20">
        <f t="shared" si="11"/>
        <v>2400</v>
      </c>
      <c r="F14" s="20">
        <f t="shared" si="8"/>
        <v>1700</v>
      </c>
      <c r="G14" s="20">
        <f t="shared" si="9"/>
        <v>700</v>
      </c>
      <c r="H14" s="20">
        <f t="shared" si="12"/>
        <v>1000</v>
      </c>
      <c r="I14" s="20">
        <v>300</v>
      </c>
      <c r="J14" s="20">
        <v>700</v>
      </c>
      <c r="K14" s="20">
        <f t="shared" si="13"/>
        <v>1300</v>
      </c>
      <c r="L14" s="20">
        <v>1300</v>
      </c>
      <c r="M14" s="20"/>
      <c r="N14" s="20">
        <f t="shared" si="14"/>
        <v>100</v>
      </c>
      <c r="O14" s="20">
        <v>100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>
      <c r="A15" s="23" t="s">
        <v>27</v>
      </c>
      <c r="B15" s="20">
        <f t="shared" si="10"/>
        <v>1900</v>
      </c>
      <c r="C15" s="20">
        <f t="shared" si="6"/>
        <v>1700</v>
      </c>
      <c r="D15" s="20">
        <f t="shared" si="7"/>
        <v>200</v>
      </c>
      <c r="E15" s="20">
        <f t="shared" si="11"/>
        <v>1900</v>
      </c>
      <c r="F15" s="20">
        <f t="shared" si="8"/>
        <v>1700</v>
      </c>
      <c r="G15" s="20">
        <f t="shared" si="9"/>
        <v>200</v>
      </c>
      <c r="H15" s="20">
        <f t="shared" si="12"/>
        <v>400</v>
      </c>
      <c r="I15" s="20">
        <v>200</v>
      </c>
      <c r="J15" s="20">
        <v>200</v>
      </c>
      <c r="K15" s="20">
        <f t="shared" si="13"/>
        <v>1100</v>
      </c>
      <c r="L15" s="20">
        <v>1100</v>
      </c>
      <c r="M15" s="20"/>
      <c r="N15" s="20">
        <f t="shared" si="14"/>
        <v>400</v>
      </c>
      <c r="O15" s="20">
        <v>400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="4" customFormat="1" spans="1:34">
      <c r="A16" s="23" t="s">
        <v>28</v>
      </c>
      <c r="B16" s="20">
        <f t="shared" si="10"/>
        <v>5400</v>
      </c>
      <c r="C16" s="20">
        <f t="shared" si="6"/>
        <v>2500</v>
      </c>
      <c r="D16" s="20">
        <f t="shared" si="7"/>
        <v>2900</v>
      </c>
      <c r="E16" s="20">
        <f t="shared" si="11"/>
        <v>5400</v>
      </c>
      <c r="F16" s="20">
        <f t="shared" si="8"/>
        <v>2500</v>
      </c>
      <c r="G16" s="20">
        <f t="shared" si="9"/>
        <v>2900</v>
      </c>
      <c r="H16" s="20">
        <f t="shared" si="12"/>
        <v>3400</v>
      </c>
      <c r="I16" s="20">
        <v>500</v>
      </c>
      <c r="J16" s="20">
        <v>2900</v>
      </c>
      <c r="K16" s="20">
        <f t="shared" si="13"/>
        <v>1700</v>
      </c>
      <c r="L16" s="20">
        <v>1700</v>
      </c>
      <c r="M16" s="20"/>
      <c r="N16" s="20">
        <f t="shared" si="14"/>
        <v>300</v>
      </c>
      <c r="O16" s="20">
        <v>300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="4" customFormat="1" spans="1:34">
      <c r="A17" s="23" t="s">
        <v>29</v>
      </c>
      <c r="B17" s="20">
        <f t="shared" si="10"/>
        <v>2900</v>
      </c>
      <c r="C17" s="20">
        <f t="shared" si="6"/>
        <v>1400</v>
      </c>
      <c r="D17" s="20">
        <f t="shared" si="7"/>
        <v>1500</v>
      </c>
      <c r="E17" s="20">
        <f t="shared" si="11"/>
        <v>2900</v>
      </c>
      <c r="F17" s="20">
        <f t="shared" si="8"/>
        <v>1400</v>
      </c>
      <c r="G17" s="20">
        <f t="shared" si="9"/>
        <v>1500</v>
      </c>
      <c r="H17" s="20">
        <f t="shared" si="12"/>
        <v>1700</v>
      </c>
      <c r="I17" s="20">
        <v>200</v>
      </c>
      <c r="J17" s="20">
        <v>1500</v>
      </c>
      <c r="K17" s="20">
        <f t="shared" si="13"/>
        <v>1000</v>
      </c>
      <c r="L17" s="20">
        <v>1000</v>
      </c>
      <c r="M17" s="20"/>
      <c r="N17" s="20">
        <f t="shared" si="14"/>
        <v>200</v>
      </c>
      <c r="O17" s="20">
        <v>200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>
      <c r="A18" s="23" t="s">
        <v>30</v>
      </c>
      <c r="B18" s="20">
        <f t="shared" si="10"/>
        <v>1847</v>
      </c>
      <c r="C18" s="20">
        <f t="shared" si="6"/>
        <v>1847</v>
      </c>
      <c r="D18" s="20">
        <f t="shared" si="7"/>
        <v>0</v>
      </c>
      <c r="E18" s="20">
        <f t="shared" si="11"/>
        <v>1497</v>
      </c>
      <c r="F18" s="20">
        <f t="shared" si="8"/>
        <v>1497</v>
      </c>
      <c r="G18" s="20">
        <f t="shared" si="9"/>
        <v>0</v>
      </c>
      <c r="H18" s="20">
        <f t="shared" si="12"/>
        <v>300</v>
      </c>
      <c r="I18" s="20">
        <v>300</v>
      </c>
      <c r="J18" s="20"/>
      <c r="K18" s="20">
        <f t="shared" si="13"/>
        <v>1000</v>
      </c>
      <c r="L18" s="20">
        <v>1000</v>
      </c>
      <c r="M18" s="20"/>
      <c r="N18" s="20">
        <f t="shared" si="14"/>
        <v>197</v>
      </c>
      <c r="O18" s="20">
        <v>197</v>
      </c>
      <c r="P18" s="20"/>
      <c r="Q18" s="20"/>
      <c r="R18" s="20"/>
      <c r="S18" s="20"/>
      <c r="T18" s="20">
        <f>W18+Z18+AC18+AF18</f>
        <v>350</v>
      </c>
      <c r="U18" s="20">
        <f>X18+AA18+AD18+AG18</f>
        <v>350</v>
      </c>
      <c r="V18" s="20"/>
      <c r="W18" s="20">
        <f t="shared" ref="W13:W21" si="15">X18</f>
        <v>150</v>
      </c>
      <c r="X18" s="20">
        <v>150</v>
      </c>
      <c r="Y18" s="20"/>
      <c r="Z18" s="20"/>
      <c r="AA18" s="20"/>
      <c r="AB18" s="20"/>
      <c r="AC18" s="20">
        <f>AD18</f>
        <v>200</v>
      </c>
      <c r="AD18" s="20">
        <v>200</v>
      </c>
      <c r="AE18" s="20"/>
      <c r="AF18" s="20"/>
      <c r="AG18" s="20"/>
      <c r="AH18" s="20"/>
    </row>
    <row r="19" spans="1:34">
      <c r="A19" s="23" t="s">
        <v>31</v>
      </c>
      <c r="B19" s="20">
        <f t="shared" si="10"/>
        <v>1950</v>
      </c>
      <c r="C19" s="20">
        <f t="shared" si="6"/>
        <v>1900</v>
      </c>
      <c r="D19" s="20">
        <f t="shared" si="7"/>
        <v>0</v>
      </c>
      <c r="E19" s="20">
        <f t="shared" si="11"/>
        <v>1700</v>
      </c>
      <c r="F19" s="20">
        <f t="shared" si="8"/>
        <v>1700</v>
      </c>
      <c r="G19" s="20">
        <f t="shared" si="9"/>
        <v>0</v>
      </c>
      <c r="H19" s="20">
        <f t="shared" si="12"/>
        <v>500</v>
      </c>
      <c r="I19" s="20">
        <v>500</v>
      </c>
      <c r="J19" s="20"/>
      <c r="K19" s="20">
        <f t="shared" si="13"/>
        <v>200</v>
      </c>
      <c r="L19" s="20">
        <v>200</v>
      </c>
      <c r="M19" s="20"/>
      <c r="N19" s="20">
        <f t="shared" si="14"/>
        <v>1000</v>
      </c>
      <c r="O19" s="20">
        <v>1000</v>
      </c>
      <c r="P19" s="20"/>
      <c r="Q19" s="20"/>
      <c r="R19" s="20"/>
      <c r="S19" s="20"/>
      <c r="T19" s="20">
        <f>W19+Z19+AC19+AF19</f>
        <v>250</v>
      </c>
      <c r="U19" s="20">
        <v>200</v>
      </c>
      <c r="V19" s="20"/>
      <c r="W19" s="20">
        <f t="shared" si="15"/>
        <v>150</v>
      </c>
      <c r="X19" s="20">
        <v>150</v>
      </c>
      <c r="Y19" s="20"/>
      <c r="Z19" s="20"/>
      <c r="AA19" s="20"/>
      <c r="AB19" s="20"/>
      <c r="AC19" s="20">
        <f>AD19</f>
        <v>100</v>
      </c>
      <c r="AD19" s="20">
        <v>100</v>
      </c>
      <c r="AE19" s="20"/>
      <c r="AF19" s="20"/>
      <c r="AG19" s="20"/>
      <c r="AH19" s="20"/>
    </row>
    <row r="20" spans="1:34">
      <c r="A20" s="23" t="s">
        <v>32</v>
      </c>
      <c r="B20" s="20">
        <f t="shared" si="10"/>
        <v>1550</v>
      </c>
      <c r="C20" s="20">
        <f t="shared" si="6"/>
        <v>900</v>
      </c>
      <c r="D20" s="20">
        <f t="shared" si="7"/>
        <v>700</v>
      </c>
      <c r="E20" s="20">
        <f t="shared" si="11"/>
        <v>1400</v>
      </c>
      <c r="F20" s="20">
        <f t="shared" si="8"/>
        <v>700</v>
      </c>
      <c r="G20" s="20">
        <f t="shared" si="9"/>
        <v>700</v>
      </c>
      <c r="H20" s="20">
        <f t="shared" si="12"/>
        <v>1000</v>
      </c>
      <c r="I20" s="20">
        <v>300</v>
      </c>
      <c r="J20" s="20">
        <v>700</v>
      </c>
      <c r="K20" s="20">
        <f t="shared" si="13"/>
        <v>200</v>
      </c>
      <c r="L20" s="20">
        <v>200</v>
      </c>
      <c r="M20" s="20"/>
      <c r="N20" s="20">
        <f t="shared" si="14"/>
        <v>200</v>
      </c>
      <c r="O20" s="20">
        <v>200</v>
      </c>
      <c r="P20" s="20"/>
      <c r="Q20" s="20"/>
      <c r="R20" s="20"/>
      <c r="S20" s="20"/>
      <c r="T20" s="20">
        <f>W20+Z20+AC20+AF20</f>
        <v>150</v>
      </c>
      <c r="U20" s="20">
        <v>200</v>
      </c>
      <c r="V20" s="20"/>
      <c r="W20" s="20">
        <f t="shared" si="15"/>
        <v>150</v>
      </c>
      <c r="X20" s="20">
        <v>150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>
      <c r="A21" s="23" t="s">
        <v>33</v>
      </c>
      <c r="B21" s="20">
        <f t="shared" si="10"/>
        <v>1370</v>
      </c>
      <c r="C21" s="20">
        <f t="shared" si="6"/>
        <v>531</v>
      </c>
      <c r="D21" s="20">
        <f t="shared" si="7"/>
        <v>839</v>
      </c>
      <c r="E21" s="20">
        <f t="shared" si="11"/>
        <v>1370</v>
      </c>
      <c r="F21" s="20">
        <f t="shared" si="8"/>
        <v>531</v>
      </c>
      <c r="G21" s="20">
        <f t="shared" si="9"/>
        <v>839</v>
      </c>
      <c r="H21" s="20">
        <f t="shared" si="12"/>
        <v>1370</v>
      </c>
      <c r="I21" s="20">
        <v>531</v>
      </c>
      <c r="J21" s="20">
        <v>839</v>
      </c>
      <c r="K21" s="20">
        <f t="shared" si="13"/>
        <v>0</v>
      </c>
      <c r="L21" s="20"/>
      <c r="M21" s="20"/>
      <c r="N21" s="20"/>
      <c r="O21" s="20"/>
      <c r="P21" s="20"/>
      <c r="Q21" s="20"/>
      <c r="R21" s="20"/>
      <c r="S21" s="20"/>
      <c r="T21" s="20">
        <f>W21+Z21+AC21+AF21</f>
        <v>0</v>
      </c>
      <c r="U21" s="20">
        <f>X21+AA21+AD21+AG21</f>
        <v>0</v>
      </c>
      <c r="V21" s="20"/>
      <c r="W21" s="20">
        <f t="shared" si="15"/>
        <v>0</v>
      </c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</sheetData>
  <mergeCells count="16">
    <mergeCell ref="A1:AH1"/>
    <mergeCell ref="A2:AH2"/>
    <mergeCell ref="E3:S3"/>
    <mergeCell ref="T3:AH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3:A5"/>
    <mergeCell ref="B3:D4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友灵</cp:lastModifiedBy>
  <dcterms:created xsi:type="dcterms:W3CDTF">2006-09-13T11:21:00Z</dcterms:created>
  <dcterms:modified xsi:type="dcterms:W3CDTF">2025-01-20T08:52:09Z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7412100997CA41C0AE318C6546A1BBA9</vt:lpwstr>
  </property>
</Properties>
</file>